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6" windowHeight="10896" activeTab="1"/>
  </bookViews>
  <sheets>
    <sheet name="загальний фонд" sheetId="1" r:id="rId1"/>
    <sheet name="спец фонд" sheetId="2" r:id="rId2"/>
  </sheets>
  <definedNames/>
  <calcPr fullCalcOnLoad="1"/>
</workbook>
</file>

<file path=xl/sharedStrings.xml><?xml version="1.0" encoding="utf-8"?>
<sst xmlns="http://schemas.openxmlformats.org/spreadsheetml/2006/main" count="283" uniqueCount="205">
  <si>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</si>
  <si>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</si>
  <si>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</si>
  <si>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</si>
  <si>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</si>
  <si>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</si>
  <si>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</si>
  <si>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</si>
  <si>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</si>
  <si>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</si>
  <si>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</si>
  <si>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</si>
  <si>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</si>
  <si>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</si>
  <si>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</si>
  <si>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</si>
  <si>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</si>
  <si>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</si>
  <si>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</si>
  <si>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</si>
  <si>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</si>
  <si>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</si>
  <si>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</si>
  <si>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</si>
  <si>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</si>
  <si>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</si>
  <si>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</si>
  <si>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</si>
  <si>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</si>
  <si>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</si>
  <si>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</si>
  <si>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</si>
  <si>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</si>
  <si>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</si>
  <si>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</si>
  <si>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</si>
  <si>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</si>
  <si>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</si>
  <si>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</si>
  <si>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</si>
  <si>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</si>
  <si>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080000</t>
  </si>
  <si>
    <t>Охорона здоров`я</t>
  </si>
  <si>
    <t>080101</t>
  </si>
  <si>
    <t>Лікарні</t>
  </si>
  <si>
    <t>080500</t>
  </si>
  <si>
    <t>Загальні і спеціалізовані стоматологічні поліклініки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</si>
  <si>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</si>
  <si>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</si>
  <si>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</si>
  <si>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</si>
  <si>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</si>
  <si>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</si>
  <si>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081009</t>
  </si>
  <si>
    <t>Забезпечення централізованих заходів з лікування хворих на цукровий та нецукровий діабет</t>
  </si>
  <si>
    <t>090000</t>
  </si>
  <si>
    <t>Соціальний захист та соціальне забезпечення</t>
  </si>
  <si>
    <t>090201</t>
  </si>
  <si>
    <t>090202</t>
  </si>
  <si>
    <t>090203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</si>
  <si>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</si>
  <si>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</si>
  <si>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</si>
  <si>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</si>
  <si>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</si>
  <si>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</si>
  <si>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</si>
  <si>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</si>
  <si>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</si>
  <si>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</si>
  <si>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</si>
  <si>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</si>
  <si>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</si>
  <si>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</si>
  <si>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</si>
  <si>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090216</t>
  </si>
  <si>
    <t>090302</t>
  </si>
  <si>
    <t>Допомога у зв`язку з вагітністю і пологами</t>
  </si>
  <si>
    <t>090303</t>
  </si>
  <si>
    <t>Допомога на догляд за дитиною віком до 3 років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</si>
  <si>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</si>
  <si>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</si>
  <si>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</si>
  <si>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</si>
  <si>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</si>
  <si>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</si>
  <si>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</si>
  <si>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</si>
  <si>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</si>
  <si>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</si>
  <si>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</si>
  <si>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</si>
  <si>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</si>
  <si>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</si>
  <si>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</si>
  <si>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</si>
  <si>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</si>
  <si>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</si>
  <si>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090411</t>
  </si>
  <si>
    <t>Кошти на забезпечення побутовим вугіллям окремих категорій населення</t>
  </si>
  <si>
    <t>090412</t>
  </si>
  <si>
    <t>Інші видатки на соціальний захист населення</t>
  </si>
  <si>
    <t>090417</t>
  </si>
  <si>
    <t>Витрати на поховання учасників бойових дій та інвалідів війни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</si>
  <si>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</si>
  <si>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</si>
  <si>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</si>
  <si>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</si>
  <si>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</si>
  <si>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</si>
  <si>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</si>
  <si>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</si>
  <si>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</si>
  <si>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</si>
  <si>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</si>
  <si>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</si>
  <si>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091206</t>
  </si>
  <si>
    <t>Центри соціальної реабілітації дітей - інвалідів, центри професійної реабілітації інвалідів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</si>
  <si>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</si>
  <si>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</si>
  <si>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</si>
  <si>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</si>
  <si>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</si>
  <si>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</si>
  <si>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100000</t>
  </si>
  <si>
    <t>Житлово-комунальне господарство</t>
  </si>
  <si>
    <t>100105</t>
  </si>
  <si>
    <t>Видатки на утримання об`єктів соціальної сфери підприємств, що передаються до комунальної власності</t>
  </si>
  <si>
    <t>100203</t>
  </si>
  <si>
    <t>Благоустрій міст, сіл, селищ</t>
  </si>
  <si>
    <t>110000</t>
  </si>
  <si>
    <t>Культура і мистецтво</t>
  </si>
  <si>
    <t>110103</t>
  </si>
  <si>
    <t>Філармонії, музичні колективи і ансамблі та інші мистецькі заклади та заходи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</si>
  <si>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</si>
  <si>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</si>
  <si>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</si>
  <si>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</si>
  <si>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</si>
  <si>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</si>
  <si>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</si>
  <si>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</si>
  <si>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</si>
  <si>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</si>
  <si>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</si>
  <si>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</si>
  <si>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130107</t>
  </si>
  <si>
    <t>Утримання та навчально-тренувальна робота дитячо-юнацьких спортивних шкіл</t>
  </si>
  <si>
    <t>150000</t>
  </si>
  <si>
    <t>Будівництво</t>
  </si>
  <si>
    <t>150202</t>
  </si>
  <si>
    <t>Розробка схем та проектних рішень масового застосування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</si>
  <si>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</si>
  <si>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</si>
  <si>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</si>
  <si>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</si>
  <si>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</si>
  <si>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</si>
  <si>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</si>
  <si>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</si>
  <si>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</si>
  <si>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</si>
  <si>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210110</t>
  </si>
  <si>
    <t>Заходи з організації рятування на водах</t>
  </si>
  <si>
    <t>250000</t>
  </si>
  <si>
    <t>Видатки, не віднесені до основних груп</t>
  </si>
  <si>
    <t>250102</t>
  </si>
  <si>
    <t>Резервний фонд</t>
  </si>
  <si>
    <t>250203</t>
  </si>
  <si>
    <t>Проведення виборів депутатів місцевих рад та сільських, селищних, міських голів</t>
  </si>
  <si>
    <t>250404</t>
  </si>
  <si>
    <t>Інші видатки</t>
  </si>
  <si>
    <t xml:space="preserve"> </t>
  </si>
  <si>
    <t xml:space="preserve">Усього </t>
  </si>
  <si>
    <t>Виконання видатків за 2014 рік</t>
  </si>
  <si>
    <t>тис.грн.</t>
  </si>
  <si>
    <t>100202</t>
  </si>
  <si>
    <t>Водопровідно-каналізаційне господарство</t>
  </si>
  <si>
    <t>100602</t>
  </si>
  <si>
    <t>150101</t>
  </si>
  <si>
    <t>Капітальні вкладення</t>
  </si>
  <si>
    <t>150118</t>
  </si>
  <si>
    <t>Житлове будівництво та придбання житла для окремих категорій населення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</si>
  <si>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</si>
  <si>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</si>
  <si>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</si>
  <si>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</si>
  <si>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</si>
  <si>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</si>
  <si>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</si>
  <si>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</si>
  <si>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</si>
  <si>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</si>
  <si>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 xml:space="preserve">Спеціальний фонд 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</si>
  <si>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</si>
  <si>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зв`язку з невідповідністю фактичної вартості теплової енергії</t>
  </si>
  <si>
    <t>Разом загальний та спеціальний фонд</t>
  </si>
  <si>
    <t>Виконано за 2014 рік</t>
  </si>
  <si>
    <t>% виконання за 2014 рік</t>
  </si>
  <si>
    <t xml:space="preserve">Начальник фінансового управління </t>
  </si>
  <si>
    <t>О.І. Ворона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</si>
  <si>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</si>
  <si>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</si>
  <si>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</t>
  </si>
  <si>
    <t xml:space="preserve">міської ради 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</si>
</sst>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0"/>
    <numFmt numFmtId="173" formatCode="0.0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3" fontId="0" fillId="0" borderId="0" xfId="0" applyNumberFormat="1" applyAlignment="1">
      <alignment/>
    </xf>
    <xf numFmtId="173" fontId="1" fillId="0" borderId="0" xfId="0" applyNumberFormat="1" applyFont="1" applyAlignment="1">
      <alignment horizontal="center"/>
    </xf>
    <xf numFmtId="173" fontId="0" fillId="0" borderId="0" xfId="0" applyNumberFormat="1" applyAlignment="1">
      <alignment horizontal="right"/>
    </xf>
    <xf numFmtId="173" fontId="1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 quotePrefix="1">
      <alignment vertical="center" wrapText="1"/>
    </xf>
    <xf numFmtId="173" fontId="1" fillId="0" borderId="10" xfId="0" applyNumberFormat="1" applyFont="1" applyBorder="1" applyAlignment="1">
      <alignment vertical="center" wrapText="1"/>
    </xf>
    <xf numFmtId="173" fontId="0" fillId="0" borderId="10" xfId="0" applyNumberFormat="1" applyBorder="1" applyAlignment="1" quotePrefix="1">
      <alignment vertical="center" wrapText="1"/>
    </xf>
    <xf numFmtId="173" fontId="0" fillId="0" borderId="10" xfId="0" applyNumberFormat="1" applyBorder="1" applyAlignment="1">
      <alignment vertical="center" wrapText="1"/>
    </xf>
    <xf numFmtId="173" fontId="0" fillId="0" borderId="0" xfId="0" applyNumberFormat="1" applyAlignment="1">
      <alignment vertical="center"/>
    </xf>
    <xf numFmtId="173" fontId="1" fillId="0" borderId="11" xfId="0" applyNumberFormat="1" applyFont="1" applyBorder="1" applyAlignment="1" quotePrefix="1">
      <alignment vertical="center" wrapText="1"/>
    </xf>
    <xf numFmtId="173" fontId="1" fillId="0" borderId="11" xfId="0" applyNumberFormat="1" applyFont="1" applyBorder="1" applyAlignment="1">
      <alignment vertical="center" wrapText="1"/>
    </xf>
    <xf numFmtId="173" fontId="1" fillId="0" borderId="12" xfId="0" applyNumberFormat="1" applyFont="1" applyBorder="1" applyAlignment="1">
      <alignment vertical="center"/>
    </xf>
    <xf numFmtId="173" fontId="1" fillId="0" borderId="13" xfId="0" applyNumberFormat="1" applyFont="1" applyBorder="1" applyAlignment="1">
      <alignment vertical="center"/>
    </xf>
    <xf numFmtId="173" fontId="2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173" fontId="1" fillId="0" borderId="14" xfId="0" applyNumberFormat="1" applyFont="1" applyBorder="1" applyAlignment="1">
      <alignment horizontal="center" vertical="center"/>
    </xf>
    <xf numFmtId="173" fontId="1" fillId="0" borderId="12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8"/>
  <sheetViews>
    <sheetView view="pageBreakPreview" zoomScaleNormal="37" zoomScaleSheetLayoutView="100" zoomScalePageLayoutView="0" workbookViewId="0" topLeftCell="A79">
      <selection activeCell="B87" sqref="B87"/>
    </sheetView>
  </sheetViews>
  <sheetFormatPr defaultColWidth="9.125" defaultRowHeight="12.75"/>
  <cols>
    <col min="1" max="1" width="10.625" style="1" customWidth="1"/>
    <col min="2" max="2" width="50.625" style="1" customWidth="1"/>
    <col min="3" max="3" width="15.625" style="1" customWidth="1"/>
    <col min="4" max="4" width="15.50390625" style="1" customWidth="1"/>
    <col min="5" max="5" width="0.37109375" style="1" hidden="1" customWidth="1"/>
    <col min="6" max="7" width="15.625" style="1" hidden="1" customWidth="1"/>
    <col min="8" max="8" width="15.50390625" style="1" customWidth="1"/>
    <col min="9" max="15" width="15.625" style="1" hidden="1" customWidth="1"/>
    <col min="16" max="16" width="15.625" style="1" customWidth="1"/>
    <col min="17" max="16384" width="9.125" style="1" customWidth="1"/>
  </cols>
  <sheetData>
    <row r="2" spans="1:12" ht="17.25">
      <c r="A2" s="14" t="s">
        <v>174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2.75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2:16" ht="12.75">
      <c r="L4" s="3" t="s">
        <v>1</v>
      </c>
      <c r="P4" s="1" t="s">
        <v>175</v>
      </c>
    </row>
    <row r="5" spans="1:16" s="2" customFormat="1" ht="112.5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197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198</v>
      </c>
    </row>
    <row r="6" spans="1:16" ht="12.75">
      <c r="A6" s="5" t="s">
        <v>17</v>
      </c>
      <c r="B6" s="6" t="s">
        <v>18</v>
      </c>
      <c r="C6" s="6">
        <v>5541.8</v>
      </c>
      <c r="D6" s="6">
        <v>11330.141450000001</v>
      </c>
      <c r="E6" s="6">
        <v>11330.141450000001</v>
      </c>
      <c r="F6" s="6">
        <v>10600.020960000002</v>
      </c>
      <c r="G6" s="6">
        <v>0</v>
      </c>
      <c r="H6" s="6">
        <v>10600.020960000002</v>
      </c>
      <c r="I6" s="6">
        <v>0</v>
      </c>
      <c r="J6" s="6">
        <v>404.04220000000004</v>
      </c>
      <c r="K6" s="6">
        <f aca="true" t="shared" si="0" ref="K6:K37">E6-F6</f>
        <v>730.1204899999993</v>
      </c>
      <c r="L6" s="6">
        <f aca="true" t="shared" si="1" ref="L6:L37">D6-F6</f>
        <v>730.1204899999993</v>
      </c>
      <c r="M6" s="6">
        <f aca="true" t="shared" si="2" ref="M6:M37">IF(E6=0,0,(F6/E6)*100)</f>
        <v>93.5559454996919</v>
      </c>
      <c r="N6" s="6">
        <f aca="true" t="shared" si="3" ref="N6:N37">D6-H6</f>
        <v>730.1204899999993</v>
      </c>
      <c r="O6" s="6">
        <f aca="true" t="shared" si="4" ref="O6:O37">E6-H6</f>
        <v>730.1204899999993</v>
      </c>
      <c r="P6" s="6">
        <f aca="true" t="shared" si="5" ref="P6:P37">IF(E6=0,0,(H6/E6)*100)</f>
        <v>93.5559454996919</v>
      </c>
    </row>
    <row r="7" spans="1:16" ht="12.75">
      <c r="A7" s="7" t="s">
        <v>19</v>
      </c>
      <c r="B7" s="8" t="s">
        <v>20</v>
      </c>
      <c r="C7" s="8">
        <v>5541.8</v>
      </c>
      <c r="D7" s="8">
        <v>11330.141450000001</v>
      </c>
      <c r="E7" s="8">
        <v>11330.141450000001</v>
      </c>
      <c r="F7" s="8">
        <v>10600.020960000002</v>
      </c>
      <c r="G7" s="8">
        <v>0</v>
      </c>
      <c r="H7" s="8">
        <v>10600.020960000002</v>
      </c>
      <c r="I7" s="8">
        <v>0</v>
      </c>
      <c r="J7" s="8">
        <v>404.04220000000004</v>
      </c>
      <c r="K7" s="8">
        <f t="shared" si="0"/>
        <v>730.1204899999993</v>
      </c>
      <c r="L7" s="8">
        <f t="shared" si="1"/>
        <v>730.1204899999993</v>
      </c>
      <c r="M7" s="8">
        <f t="shared" si="2"/>
        <v>93.5559454996919</v>
      </c>
      <c r="N7" s="8">
        <f t="shared" si="3"/>
        <v>730.1204899999993</v>
      </c>
      <c r="O7" s="8">
        <f t="shared" si="4"/>
        <v>730.1204899999993</v>
      </c>
      <c r="P7" s="8">
        <f t="shared" si="5"/>
        <v>93.5559454996919</v>
      </c>
    </row>
    <row r="8" spans="1:16" ht="12.75">
      <c r="A8" s="5" t="s">
        <v>21</v>
      </c>
      <c r="B8" s="6" t="s">
        <v>22</v>
      </c>
      <c r="C8" s="6">
        <v>63837.45</v>
      </c>
      <c r="D8" s="6">
        <v>84771.12800000003</v>
      </c>
      <c r="E8" s="6">
        <v>84771.12800000003</v>
      </c>
      <c r="F8" s="6">
        <v>75178.05254000002</v>
      </c>
      <c r="G8" s="6">
        <v>0</v>
      </c>
      <c r="H8" s="6">
        <v>75178.05254000002</v>
      </c>
      <c r="I8" s="6">
        <v>0</v>
      </c>
      <c r="J8" s="6">
        <v>6884.018260000003</v>
      </c>
      <c r="K8" s="6">
        <f t="shared" si="0"/>
        <v>9593.075460000007</v>
      </c>
      <c r="L8" s="6">
        <f t="shared" si="1"/>
        <v>9593.075460000007</v>
      </c>
      <c r="M8" s="6">
        <f t="shared" si="2"/>
        <v>88.68355808595587</v>
      </c>
      <c r="N8" s="6">
        <f t="shared" si="3"/>
        <v>9593.075460000007</v>
      </c>
      <c r="O8" s="6">
        <f t="shared" si="4"/>
        <v>9593.075460000007</v>
      </c>
      <c r="P8" s="6">
        <f t="shared" si="5"/>
        <v>88.68355808595587</v>
      </c>
    </row>
    <row r="9" spans="1:16" ht="12.75">
      <c r="A9" s="7" t="s">
        <v>23</v>
      </c>
      <c r="B9" s="8" t="s">
        <v>24</v>
      </c>
      <c r="C9" s="8">
        <v>23348.3</v>
      </c>
      <c r="D9" s="8">
        <v>28624.558</v>
      </c>
      <c r="E9" s="8">
        <v>28624.558</v>
      </c>
      <c r="F9" s="8">
        <v>25010.03997</v>
      </c>
      <c r="G9" s="8">
        <v>0</v>
      </c>
      <c r="H9" s="8">
        <v>25010.03997</v>
      </c>
      <c r="I9" s="8">
        <v>0</v>
      </c>
      <c r="J9" s="8">
        <v>2631.79206</v>
      </c>
      <c r="K9" s="8">
        <f t="shared" si="0"/>
        <v>3614.5180299999993</v>
      </c>
      <c r="L9" s="8">
        <f t="shared" si="1"/>
        <v>3614.5180299999993</v>
      </c>
      <c r="M9" s="8">
        <f t="shared" si="2"/>
        <v>87.37266779804949</v>
      </c>
      <c r="N9" s="8">
        <f t="shared" si="3"/>
        <v>3614.5180299999993</v>
      </c>
      <c r="O9" s="8">
        <f t="shared" si="4"/>
        <v>3614.5180299999993</v>
      </c>
      <c r="P9" s="8">
        <f t="shared" si="5"/>
        <v>87.37266779804949</v>
      </c>
    </row>
    <row r="10" spans="1:16" ht="39">
      <c r="A10" s="7" t="s">
        <v>25</v>
      </c>
      <c r="B10" s="8" t="s">
        <v>26</v>
      </c>
      <c r="C10" s="8">
        <v>34920.43</v>
      </c>
      <c r="D10" s="8">
        <v>48404.93</v>
      </c>
      <c r="E10" s="8">
        <v>48404.93</v>
      </c>
      <c r="F10" s="8">
        <v>43293.46782</v>
      </c>
      <c r="G10" s="8">
        <v>0</v>
      </c>
      <c r="H10" s="8">
        <v>43293.46782</v>
      </c>
      <c r="I10" s="8">
        <v>0</v>
      </c>
      <c r="J10" s="8">
        <v>3819.00247</v>
      </c>
      <c r="K10" s="8">
        <f t="shared" si="0"/>
        <v>5111.462180000002</v>
      </c>
      <c r="L10" s="8">
        <f t="shared" si="1"/>
        <v>5111.462180000002</v>
      </c>
      <c r="M10" s="8">
        <f t="shared" si="2"/>
        <v>89.44020334292395</v>
      </c>
      <c r="N10" s="8">
        <f t="shared" si="3"/>
        <v>5111.462180000002</v>
      </c>
      <c r="O10" s="8">
        <f t="shared" si="4"/>
        <v>5111.462180000002</v>
      </c>
      <c r="P10" s="8">
        <f t="shared" si="5"/>
        <v>89.44020334292395</v>
      </c>
    </row>
    <row r="11" spans="1:16" ht="12.75">
      <c r="A11" s="7" t="s">
        <v>27</v>
      </c>
      <c r="B11" s="8" t="s">
        <v>28</v>
      </c>
      <c r="C11" s="8">
        <v>807.9</v>
      </c>
      <c r="D11" s="8">
        <v>892.9</v>
      </c>
      <c r="E11" s="8">
        <v>892.9</v>
      </c>
      <c r="F11" s="8">
        <v>877.83139</v>
      </c>
      <c r="G11" s="8">
        <v>0</v>
      </c>
      <c r="H11" s="8">
        <v>877.83139</v>
      </c>
      <c r="I11" s="8">
        <v>0</v>
      </c>
      <c r="J11" s="8">
        <v>0</v>
      </c>
      <c r="K11" s="8">
        <f t="shared" si="0"/>
        <v>15.068609999999921</v>
      </c>
      <c r="L11" s="8">
        <f t="shared" si="1"/>
        <v>15.068609999999921</v>
      </c>
      <c r="M11" s="8">
        <f t="shared" si="2"/>
        <v>98.31239668495914</v>
      </c>
      <c r="N11" s="8">
        <f t="shared" si="3"/>
        <v>15.068609999999921</v>
      </c>
      <c r="O11" s="8">
        <f t="shared" si="4"/>
        <v>15.068609999999921</v>
      </c>
      <c r="P11" s="8">
        <f t="shared" si="5"/>
        <v>98.31239668495914</v>
      </c>
    </row>
    <row r="12" spans="1:16" ht="26.25">
      <c r="A12" s="7" t="s">
        <v>29</v>
      </c>
      <c r="B12" s="8" t="s">
        <v>30</v>
      </c>
      <c r="C12" s="8">
        <v>2879.46</v>
      </c>
      <c r="D12" s="8">
        <v>4313.98</v>
      </c>
      <c r="E12" s="8">
        <v>4313.98</v>
      </c>
      <c r="F12" s="8">
        <v>3810.6273300000003</v>
      </c>
      <c r="G12" s="8">
        <v>0</v>
      </c>
      <c r="H12" s="8">
        <v>3810.6273300000003</v>
      </c>
      <c r="I12" s="8">
        <v>0</v>
      </c>
      <c r="J12" s="8">
        <v>300.92994</v>
      </c>
      <c r="K12" s="8">
        <f t="shared" si="0"/>
        <v>503.3526699999993</v>
      </c>
      <c r="L12" s="8">
        <f t="shared" si="1"/>
        <v>503.3526699999993</v>
      </c>
      <c r="M12" s="8">
        <f t="shared" si="2"/>
        <v>88.33205833128575</v>
      </c>
      <c r="N12" s="8">
        <f t="shared" si="3"/>
        <v>503.3526699999993</v>
      </c>
      <c r="O12" s="8">
        <f t="shared" si="4"/>
        <v>503.3526699999993</v>
      </c>
      <c r="P12" s="8">
        <f t="shared" si="5"/>
        <v>88.33205833128575</v>
      </c>
    </row>
    <row r="13" spans="1:16" ht="12.75">
      <c r="A13" s="7" t="s">
        <v>31</v>
      </c>
      <c r="B13" s="8" t="s">
        <v>32</v>
      </c>
      <c r="C13" s="8">
        <v>579</v>
      </c>
      <c r="D13" s="8">
        <v>843</v>
      </c>
      <c r="E13" s="8">
        <v>843</v>
      </c>
      <c r="F13" s="8">
        <v>733.5273</v>
      </c>
      <c r="G13" s="8">
        <v>0</v>
      </c>
      <c r="H13" s="8">
        <v>733.5273</v>
      </c>
      <c r="I13" s="8">
        <v>0</v>
      </c>
      <c r="J13" s="8">
        <v>41.14341</v>
      </c>
      <c r="K13" s="8">
        <f t="shared" si="0"/>
        <v>109.47270000000003</v>
      </c>
      <c r="L13" s="8">
        <f t="shared" si="1"/>
        <v>109.47270000000003</v>
      </c>
      <c r="M13" s="8">
        <f t="shared" si="2"/>
        <v>87.01391459074733</v>
      </c>
      <c r="N13" s="8">
        <f t="shared" si="3"/>
        <v>109.47270000000003</v>
      </c>
      <c r="O13" s="8">
        <f t="shared" si="4"/>
        <v>109.47270000000003</v>
      </c>
      <c r="P13" s="8">
        <f t="shared" si="5"/>
        <v>87.01391459074733</v>
      </c>
    </row>
    <row r="14" spans="1:16" ht="26.25">
      <c r="A14" s="7" t="s">
        <v>33</v>
      </c>
      <c r="B14" s="8" t="s">
        <v>34</v>
      </c>
      <c r="C14" s="8">
        <v>862</v>
      </c>
      <c r="D14" s="8">
        <v>1053.1</v>
      </c>
      <c r="E14" s="8">
        <v>1053.1</v>
      </c>
      <c r="F14" s="8">
        <v>888.0478099999999</v>
      </c>
      <c r="G14" s="8">
        <v>0</v>
      </c>
      <c r="H14" s="8">
        <v>888.0478099999999</v>
      </c>
      <c r="I14" s="8">
        <v>0</v>
      </c>
      <c r="J14" s="8">
        <v>59.75498</v>
      </c>
      <c r="K14" s="8">
        <f t="shared" si="0"/>
        <v>165.05219</v>
      </c>
      <c r="L14" s="8">
        <f t="shared" si="1"/>
        <v>165.05219</v>
      </c>
      <c r="M14" s="8">
        <f t="shared" si="2"/>
        <v>84.32701642768967</v>
      </c>
      <c r="N14" s="8">
        <f t="shared" si="3"/>
        <v>165.05219</v>
      </c>
      <c r="O14" s="8">
        <f t="shared" si="4"/>
        <v>165.05219</v>
      </c>
      <c r="P14" s="8">
        <f t="shared" si="5"/>
        <v>84.32701642768967</v>
      </c>
    </row>
    <row r="15" spans="1:16" ht="26.25">
      <c r="A15" s="7" t="s">
        <v>35</v>
      </c>
      <c r="B15" s="8" t="s">
        <v>36</v>
      </c>
      <c r="C15" s="8">
        <v>205.2</v>
      </c>
      <c r="D15" s="8">
        <v>297.2</v>
      </c>
      <c r="E15" s="8">
        <v>297.2</v>
      </c>
      <c r="F15" s="8">
        <v>243.10134000000002</v>
      </c>
      <c r="G15" s="8">
        <v>0</v>
      </c>
      <c r="H15" s="8">
        <v>243.10134000000002</v>
      </c>
      <c r="I15" s="8">
        <v>0</v>
      </c>
      <c r="J15" s="8">
        <v>26.3201</v>
      </c>
      <c r="K15" s="8">
        <f t="shared" si="0"/>
        <v>54.09865999999997</v>
      </c>
      <c r="L15" s="8">
        <f t="shared" si="1"/>
        <v>54.09865999999997</v>
      </c>
      <c r="M15" s="8">
        <f t="shared" si="2"/>
        <v>81.79722072678332</v>
      </c>
      <c r="N15" s="8">
        <f t="shared" si="3"/>
        <v>54.09865999999997</v>
      </c>
      <c r="O15" s="8">
        <f t="shared" si="4"/>
        <v>54.09865999999997</v>
      </c>
      <c r="P15" s="8">
        <f t="shared" si="5"/>
        <v>81.79722072678332</v>
      </c>
    </row>
    <row r="16" spans="1:16" ht="12.75">
      <c r="A16" s="7" t="s">
        <v>37</v>
      </c>
      <c r="B16" s="8" t="s">
        <v>38</v>
      </c>
      <c r="C16" s="8">
        <v>170</v>
      </c>
      <c r="D16" s="8">
        <v>276.3</v>
      </c>
      <c r="E16" s="8">
        <v>276.3</v>
      </c>
      <c r="F16" s="8">
        <v>256.24958000000004</v>
      </c>
      <c r="G16" s="8">
        <v>0</v>
      </c>
      <c r="H16" s="8">
        <v>256.24958000000004</v>
      </c>
      <c r="I16" s="8">
        <v>0</v>
      </c>
      <c r="J16" s="8">
        <v>5.0752999999999995</v>
      </c>
      <c r="K16" s="8">
        <f t="shared" si="0"/>
        <v>20.050419999999974</v>
      </c>
      <c r="L16" s="8">
        <f t="shared" si="1"/>
        <v>20.050419999999974</v>
      </c>
      <c r="M16" s="8">
        <f t="shared" si="2"/>
        <v>92.74324285197251</v>
      </c>
      <c r="N16" s="8">
        <f t="shared" si="3"/>
        <v>20.050419999999974</v>
      </c>
      <c r="O16" s="8">
        <f t="shared" si="4"/>
        <v>20.050419999999974</v>
      </c>
      <c r="P16" s="8">
        <f t="shared" si="5"/>
        <v>92.74324285197251</v>
      </c>
    </row>
    <row r="17" spans="1:16" ht="26.25">
      <c r="A17" s="7" t="s">
        <v>39</v>
      </c>
      <c r="B17" s="8" t="s">
        <v>40</v>
      </c>
      <c r="C17" s="8">
        <v>65.16</v>
      </c>
      <c r="D17" s="8">
        <v>65.16</v>
      </c>
      <c r="E17" s="8">
        <v>65.16</v>
      </c>
      <c r="F17" s="8">
        <v>65.16</v>
      </c>
      <c r="G17" s="8">
        <v>0</v>
      </c>
      <c r="H17" s="8">
        <v>65.16</v>
      </c>
      <c r="I17" s="8">
        <v>0</v>
      </c>
      <c r="J17" s="8">
        <v>0</v>
      </c>
      <c r="K17" s="8">
        <f t="shared" si="0"/>
        <v>0</v>
      </c>
      <c r="L17" s="8">
        <f t="shared" si="1"/>
        <v>0</v>
      </c>
      <c r="M17" s="8">
        <f t="shared" si="2"/>
        <v>100</v>
      </c>
      <c r="N17" s="8">
        <f t="shared" si="3"/>
        <v>0</v>
      </c>
      <c r="O17" s="8">
        <f t="shared" si="4"/>
        <v>0</v>
      </c>
      <c r="P17" s="8">
        <f t="shared" si="5"/>
        <v>100</v>
      </c>
    </row>
    <row r="18" spans="1:16" ht="12.75">
      <c r="A18" s="5" t="s">
        <v>41</v>
      </c>
      <c r="B18" s="6" t="s">
        <v>42</v>
      </c>
      <c r="C18" s="6">
        <v>36844.7</v>
      </c>
      <c r="D18" s="6">
        <v>51563.3</v>
      </c>
      <c r="E18" s="6">
        <v>51563.3</v>
      </c>
      <c r="F18" s="6">
        <v>46752.34672000001</v>
      </c>
      <c r="G18" s="6">
        <v>0</v>
      </c>
      <c r="H18" s="6">
        <v>46752.34672000001</v>
      </c>
      <c r="I18" s="6">
        <v>0</v>
      </c>
      <c r="J18" s="6">
        <v>2911.60488</v>
      </c>
      <c r="K18" s="6">
        <f t="shared" si="0"/>
        <v>4810.953279999994</v>
      </c>
      <c r="L18" s="6">
        <f t="shared" si="1"/>
        <v>4810.953279999994</v>
      </c>
      <c r="M18" s="6">
        <f t="shared" si="2"/>
        <v>90.66981112535467</v>
      </c>
      <c r="N18" s="6">
        <f t="shared" si="3"/>
        <v>4810.953279999994</v>
      </c>
      <c r="O18" s="6">
        <f t="shared" si="4"/>
        <v>4810.953279999994</v>
      </c>
      <c r="P18" s="6">
        <f t="shared" si="5"/>
        <v>90.66981112535467</v>
      </c>
    </row>
    <row r="19" spans="1:16" ht="12.75">
      <c r="A19" s="7" t="s">
        <v>43</v>
      </c>
      <c r="B19" s="8" t="s">
        <v>44</v>
      </c>
      <c r="C19" s="8">
        <v>30014.422000000002</v>
      </c>
      <c r="D19" s="8">
        <v>42254.822</v>
      </c>
      <c r="E19" s="8">
        <v>42254.822</v>
      </c>
      <c r="F19" s="8">
        <v>37893.34312000001</v>
      </c>
      <c r="G19" s="8">
        <v>0</v>
      </c>
      <c r="H19" s="8">
        <v>37893.34312000001</v>
      </c>
      <c r="I19" s="8">
        <v>0</v>
      </c>
      <c r="J19" s="8">
        <v>2676.0723199999998</v>
      </c>
      <c r="K19" s="8">
        <f t="shared" si="0"/>
        <v>4361.478879999988</v>
      </c>
      <c r="L19" s="8">
        <f t="shared" si="1"/>
        <v>4361.478879999988</v>
      </c>
      <c r="M19" s="8">
        <f t="shared" si="2"/>
        <v>89.67815109953608</v>
      </c>
      <c r="N19" s="8">
        <f t="shared" si="3"/>
        <v>4361.478879999988</v>
      </c>
      <c r="O19" s="8">
        <f t="shared" si="4"/>
        <v>4361.478879999988</v>
      </c>
      <c r="P19" s="8">
        <f t="shared" si="5"/>
        <v>89.67815109953608</v>
      </c>
    </row>
    <row r="20" spans="1:16" ht="12.75">
      <c r="A20" s="7" t="s">
        <v>45</v>
      </c>
      <c r="B20" s="8" t="s">
        <v>46</v>
      </c>
      <c r="C20" s="8">
        <v>1405.92</v>
      </c>
      <c r="D20" s="8">
        <v>2121.92</v>
      </c>
      <c r="E20" s="8">
        <v>2121.92</v>
      </c>
      <c r="F20" s="8">
        <v>2054.1976</v>
      </c>
      <c r="G20" s="8">
        <v>0</v>
      </c>
      <c r="H20" s="8">
        <v>2054.1976</v>
      </c>
      <c r="I20" s="8">
        <v>0</v>
      </c>
      <c r="J20" s="8">
        <v>27.948929999999997</v>
      </c>
      <c r="K20" s="8">
        <f t="shared" si="0"/>
        <v>67.7224000000001</v>
      </c>
      <c r="L20" s="8">
        <f t="shared" si="1"/>
        <v>67.7224000000001</v>
      </c>
      <c r="M20" s="8">
        <f t="shared" si="2"/>
        <v>96.80843764138139</v>
      </c>
      <c r="N20" s="8">
        <f t="shared" si="3"/>
        <v>67.7224000000001</v>
      </c>
      <c r="O20" s="8">
        <f t="shared" si="4"/>
        <v>67.7224000000001</v>
      </c>
      <c r="P20" s="8">
        <f t="shared" si="5"/>
        <v>96.80843764138139</v>
      </c>
    </row>
    <row r="21" spans="1:16" ht="26.25">
      <c r="A21" s="7" t="s">
        <v>47</v>
      </c>
      <c r="B21" s="8" t="s">
        <v>48</v>
      </c>
      <c r="C21" s="8">
        <v>3218.15</v>
      </c>
      <c r="D21" s="8">
        <v>4709.65</v>
      </c>
      <c r="E21" s="8">
        <v>4709.65</v>
      </c>
      <c r="F21" s="8">
        <v>4422.465230000001</v>
      </c>
      <c r="G21" s="8">
        <v>0</v>
      </c>
      <c r="H21" s="8">
        <v>4422.465230000001</v>
      </c>
      <c r="I21" s="8">
        <v>0</v>
      </c>
      <c r="J21" s="8">
        <v>197.60137</v>
      </c>
      <c r="K21" s="8">
        <f t="shared" si="0"/>
        <v>287.18476999999893</v>
      </c>
      <c r="L21" s="8">
        <f t="shared" si="1"/>
        <v>287.18476999999893</v>
      </c>
      <c r="M21" s="8">
        <f t="shared" si="2"/>
        <v>93.90220568407422</v>
      </c>
      <c r="N21" s="8">
        <f t="shared" si="3"/>
        <v>287.18476999999893</v>
      </c>
      <c r="O21" s="8">
        <f t="shared" si="4"/>
        <v>287.18476999999893</v>
      </c>
      <c r="P21" s="8">
        <f t="shared" si="5"/>
        <v>93.90220568407422</v>
      </c>
    </row>
    <row r="22" spans="1:16" ht="12.75">
      <c r="A22" s="7" t="s">
        <v>49</v>
      </c>
      <c r="B22" s="8" t="s">
        <v>50</v>
      </c>
      <c r="C22" s="8">
        <v>60</v>
      </c>
      <c r="D22" s="8">
        <v>60</v>
      </c>
      <c r="E22" s="8">
        <v>60</v>
      </c>
      <c r="F22" s="8">
        <v>59.07054</v>
      </c>
      <c r="G22" s="8">
        <v>0</v>
      </c>
      <c r="H22" s="8">
        <v>59.07054</v>
      </c>
      <c r="I22" s="8">
        <v>0</v>
      </c>
      <c r="J22" s="8">
        <v>0</v>
      </c>
      <c r="K22" s="8">
        <f t="shared" si="0"/>
        <v>0.9294599999999988</v>
      </c>
      <c r="L22" s="8">
        <f t="shared" si="1"/>
        <v>0.9294599999999988</v>
      </c>
      <c r="M22" s="8">
        <f t="shared" si="2"/>
        <v>98.45089999999999</v>
      </c>
      <c r="N22" s="8">
        <f t="shared" si="3"/>
        <v>0.9294599999999988</v>
      </c>
      <c r="O22" s="8">
        <f t="shared" si="4"/>
        <v>0.9294599999999988</v>
      </c>
      <c r="P22" s="8">
        <f t="shared" si="5"/>
        <v>98.45089999999999</v>
      </c>
    </row>
    <row r="23" spans="1:16" ht="39">
      <c r="A23" s="7" t="s">
        <v>51</v>
      </c>
      <c r="B23" s="8" t="s">
        <v>52</v>
      </c>
      <c r="C23" s="8">
        <v>711.308</v>
      </c>
      <c r="D23" s="8">
        <v>882.008</v>
      </c>
      <c r="E23" s="8">
        <v>882.008</v>
      </c>
      <c r="F23" s="8">
        <v>819.45554</v>
      </c>
      <c r="G23" s="8">
        <v>0</v>
      </c>
      <c r="H23" s="8">
        <v>819.45554</v>
      </c>
      <c r="I23" s="8">
        <v>0</v>
      </c>
      <c r="J23" s="8">
        <v>9.98226</v>
      </c>
      <c r="K23" s="8">
        <f t="shared" si="0"/>
        <v>62.552459999999996</v>
      </c>
      <c r="L23" s="8">
        <f t="shared" si="1"/>
        <v>62.552459999999996</v>
      </c>
      <c r="M23" s="8">
        <f t="shared" si="2"/>
        <v>92.90794868073759</v>
      </c>
      <c r="N23" s="8">
        <f t="shared" si="3"/>
        <v>62.552459999999996</v>
      </c>
      <c r="O23" s="8">
        <f t="shared" si="4"/>
        <v>62.552459999999996</v>
      </c>
      <c r="P23" s="8">
        <f t="shared" si="5"/>
        <v>92.90794868073759</v>
      </c>
    </row>
    <row r="24" spans="1:16" ht="26.25">
      <c r="A24" s="7" t="s">
        <v>53</v>
      </c>
      <c r="B24" s="8" t="s">
        <v>54</v>
      </c>
      <c r="C24" s="8">
        <v>1434.9</v>
      </c>
      <c r="D24" s="8">
        <v>1534.9</v>
      </c>
      <c r="E24" s="8">
        <v>1534.9</v>
      </c>
      <c r="F24" s="8">
        <v>1503.81469</v>
      </c>
      <c r="G24" s="8">
        <v>0</v>
      </c>
      <c r="H24" s="8">
        <v>1503.81469</v>
      </c>
      <c r="I24" s="8">
        <v>0</v>
      </c>
      <c r="J24" s="8">
        <v>0</v>
      </c>
      <c r="K24" s="8">
        <f t="shared" si="0"/>
        <v>31.085310000000163</v>
      </c>
      <c r="L24" s="8">
        <f t="shared" si="1"/>
        <v>31.085310000000163</v>
      </c>
      <c r="M24" s="8">
        <f t="shared" si="2"/>
        <v>97.97476643429538</v>
      </c>
      <c r="N24" s="8">
        <f t="shared" si="3"/>
        <v>31.085310000000163</v>
      </c>
      <c r="O24" s="8">
        <f t="shared" si="4"/>
        <v>31.085310000000163</v>
      </c>
      <c r="P24" s="8">
        <f t="shared" si="5"/>
        <v>97.97476643429538</v>
      </c>
    </row>
    <row r="25" spans="1:16" ht="12.75">
      <c r="A25" s="5" t="s">
        <v>55</v>
      </c>
      <c r="B25" s="6" t="s">
        <v>56</v>
      </c>
      <c r="C25" s="6">
        <v>68341.15</v>
      </c>
      <c r="D25" s="6">
        <v>65436.906019999995</v>
      </c>
      <c r="E25" s="6">
        <v>65436.906019999995</v>
      </c>
      <c r="F25" s="6">
        <v>62350.57752</v>
      </c>
      <c r="G25" s="6">
        <v>0</v>
      </c>
      <c r="H25" s="6">
        <v>62350.57752</v>
      </c>
      <c r="I25" s="6">
        <v>0</v>
      </c>
      <c r="J25" s="6">
        <v>3047.7981599999994</v>
      </c>
      <c r="K25" s="6">
        <f t="shared" si="0"/>
        <v>3086.328499999996</v>
      </c>
      <c r="L25" s="6">
        <f t="shared" si="1"/>
        <v>3086.328499999996</v>
      </c>
      <c r="M25" s="6">
        <f t="shared" si="2"/>
        <v>95.28350484807962</v>
      </c>
      <c r="N25" s="6">
        <f t="shared" si="3"/>
        <v>3086.328499999996</v>
      </c>
      <c r="O25" s="6">
        <f t="shared" si="4"/>
        <v>3086.328499999996</v>
      </c>
      <c r="P25" s="6">
        <f t="shared" si="5"/>
        <v>95.28350484807962</v>
      </c>
    </row>
    <row r="26" spans="1:16" ht="66">
      <c r="A26" s="7" t="s">
        <v>57</v>
      </c>
      <c r="B26" s="8" t="s">
        <v>201</v>
      </c>
      <c r="C26" s="8">
        <v>8000</v>
      </c>
      <c r="D26" s="8">
        <v>7462.315189999999</v>
      </c>
      <c r="E26" s="8">
        <v>7462.315189999999</v>
      </c>
      <c r="F26" s="8">
        <v>6672.41182</v>
      </c>
      <c r="G26" s="8">
        <v>0</v>
      </c>
      <c r="H26" s="8">
        <v>6672.41182</v>
      </c>
      <c r="I26" s="8">
        <v>0</v>
      </c>
      <c r="J26" s="8">
        <v>934.0862800000001</v>
      </c>
      <c r="K26" s="8">
        <f t="shared" si="0"/>
        <v>789.9033699999991</v>
      </c>
      <c r="L26" s="8">
        <f t="shared" si="1"/>
        <v>789.9033699999991</v>
      </c>
      <c r="M26" s="8">
        <f t="shared" si="2"/>
        <v>89.41476807280236</v>
      </c>
      <c r="N26" s="8">
        <f t="shared" si="3"/>
        <v>789.9033699999991</v>
      </c>
      <c r="O26" s="8">
        <f t="shared" si="4"/>
        <v>789.9033699999991</v>
      </c>
      <c r="P26" s="8">
        <f t="shared" si="5"/>
        <v>89.41476807280236</v>
      </c>
    </row>
    <row r="27" spans="1:16" ht="66">
      <c r="A27" s="7" t="s">
        <v>58</v>
      </c>
      <c r="B27" s="8" t="s">
        <v>201</v>
      </c>
      <c r="C27" s="8">
        <v>25.18</v>
      </c>
      <c r="D27" s="8">
        <v>16.21613</v>
      </c>
      <c r="E27" s="8">
        <v>16.21613</v>
      </c>
      <c r="F27" s="8">
        <v>16.21613</v>
      </c>
      <c r="G27" s="8">
        <v>0</v>
      </c>
      <c r="H27" s="8">
        <v>16.21613</v>
      </c>
      <c r="I27" s="8">
        <v>0</v>
      </c>
      <c r="J27" s="8">
        <v>0</v>
      </c>
      <c r="K27" s="8">
        <f t="shared" si="0"/>
        <v>0</v>
      </c>
      <c r="L27" s="8">
        <f t="shared" si="1"/>
        <v>0</v>
      </c>
      <c r="M27" s="8">
        <f t="shared" si="2"/>
        <v>100</v>
      </c>
      <c r="N27" s="8">
        <f t="shared" si="3"/>
        <v>0</v>
      </c>
      <c r="O27" s="8">
        <f t="shared" si="4"/>
        <v>0</v>
      </c>
      <c r="P27" s="8">
        <f t="shared" si="5"/>
        <v>100</v>
      </c>
    </row>
    <row r="28" spans="1:16" ht="78.75">
      <c r="A28" s="7" t="s">
        <v>59</v>
      </c>
      <c r="B28" s="8" t="s">
        <v>194</v>
      </c>
      <c r="C28" s="8">
        <v>1.3</v>
      </c>
      <c r="D28" s="8">
        <v>0.36</v>
      </c>
      <c r="E28" s="8">
        <v>0.36</v>
      </c>
      <c r="F28" s="8">
        <v>0.36</v>
      </c>
      <c r="G28" s="8">
        <v>0</v>
      </c>
      <c r="H28" s="8">
        <v>0.36</v>
      </c>
      <c r="I28" s="8">
        <v>0</v>
      </c>
      <c r="J28" s="8">
        <v>0</v>
      </c>
      <c r="K28" s="8">
        <f t="shared" si="0"/>
        <v>0</v>
      </c>
      <c r="L28" s="8">
        <f t="shared" si="1"/>
        <v>0</v>
      </c>
      <c r="M28" s="8">
        <f t="shared" si="2"/>
        <v>100</v>
      </c>
      <c r="N28" s="8">
        <f t="shared" si="3"/>
        <v>0</v>
      </c>
      <c r="O28" s="8">
        <f t="shared" si="4"/>
        <v>0</v>
      </c>
      <c r="P28" s="8">
        <f t="shared" si="5"/>
        <v>100</v>
      </c>
    </row>
    <row r="29" spans="1:16" ht="78.75">
      <c r="A29" s="7" t="s">
        <v>60</v>
      </c>
      <c r="B29" s="8" t="s">
        <v>61</v>
      </c>
      <c r="C29" s="8">
        <v>1500</v>
      </c>
      <c r="D29" s="8">
        <v>1620.20208</v>
      </c>
      <c r="E29" s="8">
        <v>1620.20208</v>
      </c>
      <c r="F29" s="8">
        <v>1493.5384</v>
      </c>
      <c r="G29" s="8">
        <v>0</v>
      </c>
      <c r="H29" s="8">
        <v>1493.5384</v>
      </c>
      <c r="I29" s="8">
        <v>0</v>
      </c>
      <c r="J29" s="8">
        <v>194.53517000000002</v>
      </c>
      <c r="K29" s="8">
        <f t="shared" si="0"/>
        <v>126.66368000000011</v>
      </c>
      <c r="L29" s="8">
        <f t="shared" si="1"/>
        <v>126.66368000000011</v>
      </c>
      <c r="M29" s="8">
        <f t="shared" si="2"/>
        <v>92.18222951546883</v>
      </c>
      <c r="N29" s="8">
        <f t="shared" si="3"/>
        <v>126.66368000000011</v>
      </c>
      <c r="O29" s="8">
        <f t="shared" si="4"/>
        <v>126.66368000000011</v>
      </c>
      <c r="P29" s="8">
        <f t="shared" si="5"/>
        <v>92.18222951546883</v>
      </c>
    </row>
    <row r="30" spans="1:16" ht="78.75">
      <c r="A30" s="7" t="s">
        <v>62</v>
      </c>
      <c r="B30" s="8" t="s">
        <v>61</v>
      </c>
      <c r="C30" s="8">
        <v>1.1</v>
      </c>
      <c r="D30" s="8">
        <v>1.1</v>
      </c>
      <c r="E30" s="8">
        <v>1.1</v>
      </c>
      <c r="F30" s="8">
        <v>1.07824</v>
      </c>
      <c r="G30" s="8">
        <v>0</v>
      </c>
      <c r="H30" s="8">
        <v>1.07824</v>
      </c>
      <c r="I30" s="8">
        <v>0</v>
      </c>
      <c r="J30" s="8">
        <v>0</v>
      </c>
      <c r="K30" s="8">
        <f t="shared" si="0"/>
        <v>0.02176</v>
      </c>
      <c r="L30" s="8">
        <f t="shared" si="1"/>
        <v>0.02176</v>
      </c>
      <c r="M30" s="8">
        <f t="shared" si="2"/>
        <v>98.02181818181818</v>
      </c>
      <c r="N30" s="8">
        <f t="shared" si="3"/>
        <v>0.02176</v>
      </c>
      <c r="O30" s="8">
        <f t="shared" si="4"/>
        <v>0.02176</v>
      </c>
      <c r="P30" s="8">
        <f t="shared" si="5"/>
        <v>98.02181818181818</v>
      </c>
    </row>
    <row r="31" spans="1:16" ht="66">
      <c r="A31" s="7" t="s">
        <v>63</v>
      </c>
      <c r="B31" s="8" t="s">
        <v>64</v>
      </c>
      <c r="C31" s="8">
        <v>600</v>
      </c>
      <c r="D31" s="8">
        <v>805.2714599999999</v>
      </c>
      <c r="E31" s="8">
        <v>805.2714599999999</v>
      </c>
      <c r="F31" s="8">
        <v>679.58001</v>
      </c>
      <c r="G31" s="8">
        <v>0</v>
      </c>
      <c r="H31" s="8">
        <v>679.58001</v>
      </c>
      <c r="I31" s="8">
        <v>0</v>
      </c>
      <c r="J31" s="8">
        <v>89.06049</v>
      </c>
      <c r="K31" s="8">
        <f t="shared" si="0"/>
        <v>125.69144999999992</v>
      </c>
      <c r="L31" s="8">
        <f t="shared" si="1"/>
        <v>125.69144999999992</v>
      </c>
      <c r="M31" s="8">
        <f t="shared" si="2"/>
        <v>84.3914187645493</v>
      </c>
      <c r="N31" s="8">
        <f t="shared" si="3"/>
        <v>125.69144999999992</v>
      </c>
      <c r="O31" s="8">
        <f t="shared" si="4"/>
        <v>125.69144999999992</v>
      </c>
      <c r="P31" s="8">
        <f t="shared" si="5"/>
        <v>84.3914187645493</v>
      </c>
    </row>
    <row r="32" spans="1:16" ht="66">
      <c r="A32" s="7" t="s">
        <v>65</v>
      </c>
      <c r="B32" s="8" t="s">
        <v>66</v>
      </c>
      <c r="C32" s="8">
        <v>1.2</v>
      </c>
      <c r="D32" s="8">
        <v>1.2</v>
      </c>
      <c r="E32" s="8">
        <v>1.2</v>
      </c>
      <c r="F32" s="8">
        <v>1.07824</v>
      </c>
      <c r="G32" s="8">
        <v>0</v>
      </c>
      <c r="H32" s="8">
        <v>1.07824</v>
      </c>
      <c r="I32" s="8">
        <v>0</v>
      </c>
      <c r="J32" s="8">
        <v>0</v>
      </c>
      <c r="K32" s="8">
        <f t="shared" si="0"/>
        <v>0.12175999999999987</v>
      </c>
      <c r="L32" s="8">
        <f t="shared" si="1"/>
        <v>0.12175999999999987</v>
      </c>
      <c r="M32" s="8">
        <f t="shared" si="2"/>
        <v>89.85333333333334</v>
      </c>
      <c r="N32" s="8">
        <f t="shared" si="3"/>
        <v>0.12175999999999987</v>
      </c>
      <c r="O32" s="8">
        <f t="shared" si="4"/>
        <v>0.12175999999999987</v>
      </c>
      <c r="P32" s="8">
        <f t="shared" si="5"/>
        <v>89.85333333333334</v>
      </c>
    </row>
    <row r="33" spans="1:16" ht="52.5">
      <c r="A33" s="7" t="s">
        <v>67</v>
      </c>
      <c r="B33" s="8" t="s">
        <v>68</v>
      </c>
      <c r="C33" s="8">
        <v>15</v>
      </c>
      <c r="D33" s="8">
        <v>13.24248</v>
      </c>
      <c r="E33" s="8">
        <v>13.24248</v>
      </c>
      <c r="F33" s="8">
        <v>12.495690000000002</v>
      </c>
      <c r="G33" s="8">
        <v>0</v>
      </c>
      <c r="H33" s="8">
        <v>12.495690000000002</v>
      </c>
      <c r="I33" s="8">
        <v>0</v>
      </c>
      <c r="J33" s="8">
        <v>4.16886</v>
      </c>
      <c r="K33" s="8">
        <f t="shared" si="0"/>
        <v>0.746789999999999</v>
      </c>
      <c r="L33" s="8">
        <f t="shared" si="1"/>
        <v>0.746789999999999</v>
      </c>
      <c r="M33" s="8">
        <f t="shared" si="2"/>
        <v>94.36064845859688</v>
      </c>
      <c r="N33" s="8">
        <f t="shared" si="3"/>
        <v>0.746789999999999</v>
      </c>
      <c r="O33" s="8">
        <f t="shared" si="4"/>
        <v>0.746789999999999</v>
      </c>
      <c r="P33" s="8">
        <f t="shared" si="5"/>
        <v>94.36064845859688</v>
      </c>
    </row>
    <row r="34" spans="1:16" ht="66">
      <c r="A34" s="7" t="s">
        <v>69</v>
      </c>
      <c r="B34" s="8" t="s">
        <v>202</v>
      </c>
      <c r="C34" s="8">
        <v>0.2</v>
      </c>
      <c r="D34" s="8">
        <v>0.6</v>
      </c>
      <c r="E34" s="8">
        <v>0.6</v>
      </c>
      <c r="F34" s="8">
        <v>0.33286000000000004</v>
      </c>
      <c r="G34" s="8">
        <v>0</v>
      </c>
      <c r="H34" s="8">
        <v>0.33286000000000004</v>
      </c>
      <c r="I34" s="8">
        <v>0</v>
      </c>
      <c r="J34" s="8">
        <v>0.00035999999999999997</v>
      </c>
      <c r="K34" s="8">
        <f t="shared" si="0"/>
        <v>0.26713999999999993</v>
      </c>
      <c r="L34" s="8">
        <f t="shared" si="1"/>
        <v>0.26713999999999993</v>
      </c>
      <c r="M34" s="8">
        <f t="shared" si="2"/>
        <v>55.476666666666674</v>
      </c>
      <c r="N34" s="8">
        <f t="shared" si="3"/>
        <v>0.26713999999999993</v>
      </c>
      <c r="O34" s="8">
        <f t="shared" si="4"/>
        <v>0.26713999999999993</v>
      </c>
      <c r="P34" s="8">
        <f t="shared" si="5"/>
        <v>55.476666666666674</v>
      </c>
    </row>
    <row r="35" spans="1:16" ht="26.25">
      <c r="A35" s="7" t="s">
        <v>70</v>
      </c>
      <c r="B35" s="8" t="s">
        <v>71</v>
      </c>
      <c r="C35" s="8">
        <v>40.7</v>
      </c>
      <c r="D35" s="8">
        <v>40.7</v>
      </c>
      <c r="E35" s="8">
        <v>40.7</v>
      </c>
      <c r="F35" s="8">
        <v>40.69996</v>
      </c>
      <c r="G35" s="8">
        <v>0</v>
      </c>
      <c r="H35" s="8">
        <v>40.69996</v>
      </c>
      <c r="I35" s="8">
        <v>0</v>
      </c>
      <c r="J35" s="8">
        <v>0</v>
      </c>
      <c r="K35" s="8">
        <f t="shared" si="0"/>
        <v>4.000000000559112E-05</v>
      </c>
      <c r="L35" s="8">
        <f t="shared" si="1"/>
        <v>4.000000000559112E-05</v>
      </c>
      <c r="M35" s="8">
        <f t="shared" si="2"/>
        <v>99.9999017199017</v>
      </c>
      <c r="N35" s="8">
        <f t="shared" si="3"/>
        <v>4.000000000559112E-05</v>
      </c>
      <c r="O35" s="8">
        <f t="shared" si="4"/>
        <v>4.000000000559112E-05</v>
      </c>
      <c r="P35" s="8">
        <f t="shared" si="5"/>
        <v>99.9999017199017</v>
      </c>
    </row>
    <row r="36" spans="1:16" ht="12.75">
      <c r="A36" s="7" t="s">
        <v>72</v>
      </c>
      <c r="B36" s="8" t="s">
        <v>73</v>
      </c>
      <c r="C36" s="8">
        <v>590</v>
      </c>
      <c r="D36" s="8">
        <v>994.26099</v>
      </c>
      <c r="E36" s="8">
        <v>994.26099</v>
      </c>
      <c r="F36" s="8">
        <v>993.11684</v>
      </c>
      <c r="G36" s="8">
        <v>0</v>
      </c>
      <c r="H36" s="8">
        <v>993.11684</v>
      </c>
      <c r="I36" s="8">
        <v>0</v>
      </c>
      <c r="J36" s="8">
        <v>118.12448</v>
      </c>
      <c r="K36" s="8">
        <f t="shared" si="0"/>
        <v>1.1441499999999678</v>
      </c>
      <c r="L36" s="8">
        <f t="shared" si="1"/>
        <v>1.1441499999999678</v>
      </c>
      <c r="M36" s="8">
        <f t="shared" si="2"/>
        <v>99.88492458101972</v>
      </c>
      <c r="N36" s="8">
        <f t="shared" si="3"/>
        <v>1.1441499999999678</v>
      </c>
      <c r="O36" s="8">
        <f t="shared" si="4"/>
        <v>1.1441499999999678</v>
      </c>
      <c r="P36" s="8">
        <f t="shared" si="5"/>
        <v>99.88492458101972</v>
      </c>
    </row>
    <row r="37" spans="1:16" ht="66">
      <c r="A37" s="7" t="s">
        <v>74</v>
      </c>
      <c r="B37" s="8" t="s">
        <v>203</v>
      </c>
      <c r="C37" s="8">
        <v>300</v>
      </c>
      <c r="D37" s="8">
        <v>360</v>
      </c>
      <c r="E37" s="8">
        <v>360</v>
      </c>
      <c r="F37" s="8">
        <v>311.42134000000004</v>
      </c>
      <c r="G37" s="8">
        <v>0</v>
      </c>
      <c r="H37" s="8">
        <v>311.42134000000004</v>
      </c>
      <c r="I37" s="8">
        <v>0</v>
      </c>
      <c r="J37" s="8">
        <v>37.1207</v>
      </c>
      <c r="K37" s="8">
        <f t="shared" si="0"/>
        <v>48.57865999999996</v>
      </c>
      <c r="L37" s="8">
        <f t="shared" si="1"/>
        <v>48.57865999999996</v>
      </c>
      <c r="M37" s="8">
        <f t="shared" si="2"/>
        <v>86.50592777777779</v>
      </c>
      <c r="N37" s="8">
        <f t="shared" si="3"/>
        <v>48.57865999999996</v>
      </c>
      <c r="O37" s="8">
        <f t="shared" si="4"/>
        <v>48.57865999999996</v>
      </c>
      <c r="P37" s="8">
        <f t="shared" si="5"/>
        <v>86.50592777777779</v>
      </c>
    </row>
    <row r="38" spans="1:16" ht="66">
      <c r="A38" s="7" t="s">
        <v>75</v>
      </c>
      <c r="B38" s="8" t="s">
        <v>203</v>
      </c>
      <c r="C38" s="8">
        <v>3.82</v>
      </c>
      <c r="D38" s="8">
        <v>2.98322</v>
      </c>
      <c r="E38" s="8">
        <v>2.98322</v>
      </c>
      <c r="F38" s="8">
        <v>2.7083799999999996</v>
      </c>
      <c r="G38" s="8">
        <v>0</v>
      </c>
      <c r="H38" s="8">
        <v>2.7083799999999996</v>
      </c>
      <c r="I38" s="8">
        <v>0</v>
      </c>
      <c r="J38" s="8">
        <v>0</v>
      </c>
      <c r="K38" s="8">
        <f aca="true" t="shared" si="6" ref="K38:K69">E38-F38</f>
        <v>0.27484000000000064</v>
      </c>
      <c r="L38" s="8">
        <f aca="true" t="shared" si="7" ref="L38:L69">D38-F38</f>
        <v>0.27484000000000064</v>
      </c>
      <c r="M38" s="8">
        <f aca="true" t="shared" si="8" ref="M38:M69">IF(E38=0,0,(F38/E38)*100)</f>
        <v>90.78713604762638</v>
      </c>
      <c r="N38" s="8">
        <f aca="true" t="shared" si="9" ref="N38:N69">D38-H38</f>
        <v>0.27484000000000064</v>
      </c>
      <c r="O38" s="8">
        <f aca="true" t="shared" si="10" ref="O38:O69">E38-H38</f>
        <v>0.27484000000000064</v>
      </c>
      <c r="P38" s="8">
        <f aca="true" t="shared" si="11" ref="P38:P69">IF(E38=0,0,(H38/E38)*100)</f>
        <v>90.78713604762638</v>
      </c>
    </row>
    <row r="39" spans="1:16" ht="12.75">
      <c r="A39" s="7" t="s">
        <v>76</v>
      </c>
      <c r="B39" s="8" t="s">
        <v>77</v>
      </c>
      <c r="C39" s="8">
        <v>484</v>
      </c>
      <c r="D39" s="8">
        <v>484</v>
      </c>
      <c r="E39" s="8">
        <v>484</v>
      </c>
      <c r="F39" s="8">
        <v>464.26069</v>
      </c>
      <c r="G39" s="8">
        <v>0</v>
      </c>
      <c r="H39" s="8">
        <v>464.26069</v>
      </c>
      <c r="I39" s="8">
        <v>0</v>
      </c>
      <c r="J39" s="8">
        <v>0</v>
      </c>
      <c r="K39" s="8">
        <f t="shared" si="6"/>
        <v>19.73930999999999</v>
      </c>
      <c r="L39" s="8">
        <f t="shared" si="7"/>
        <v>19.73930999999999</v>
      </c>
      <c r="M39" s="8">
        <f t="shared" si="8"/>
        <v>95.92163016528926</v>
      </c>
      <c r="N39" s="8">
        <f t="shared" si="9"/>
        <v>19.73930999999999</v>
      </c>
      <c r="O39" s="8">
        <f t="shared" si="10"/>
        <v>19.73930999999999</v>
      </c>
      <c r="P39" s="8">
        <f t="shared" si="11"/>
        <v>95.92163016528926</v>
      </c>
    </row>
    <row r="40" spans="1:16" ht="12.75">
      <c r="A40" s="7" t="s">
        <v>78</v>
      </c>
      <c r="B40" s="8" t="s">
        <v>79</v>
      </c>
      <c r="C40" s="8">
        <v>10285</v>
      </c>
      <c r="D40" s="8">
        <v>4107</v>
      </c>
      <c r="E40" s="8">
        <v>4107</v>
      </c>
      <c r="F40" s="8">
        <v>3915.4487200000003</v>
      </c>
      <c r="G40" s="8">
        <v>0</v>
      </c>
      <c r="H40" s="8">
        <v>3915.4487200000003</v>
      </c>
      <c r="I40" s="8">
        <v>0</v>
      </c>
      <c r="J40" s="8">
        <v>0</v>
      </c>
      <c r="K40" s="8">
        <f t="shared" si="6"/>
        <v>191.55127999999968</v>
      </c>
      <c r="L40" s="8">
        <f t="shared" si="7"/>
        <v>191.55127999999968</v>
      </c>
      <c r="M40" s="8">
        <f t="shared" si="8"/>
        <v>95.33598052106161</v>
      </c>
      <c r="N40" s="8">
        <f t="shared" si="9"/>
        <v>191.55127999999968</v>
      </c>
      <c r="O40" s="8">
        <f t="shared" si="10"/>
        <v>191.55127999999968</v>
      </c>
      <c r="P40" s="8">
        <f t="shared" si="11"/>
        <v>95.33598052106161</v>
      </c>
    </row>
    <row r="41" spans="1:16" ht="12.75">
      <c r="A41" s="7" t="s">
        <v>80</v>
      </c>
      <c r="B41" s="8" t="s">
        <v>81</v>
      </c>
      <c r="C41" s="8">
        <v>22330.6</v>
      </c>
      <c r="D41" s="8">
        <v>22627.7</v>
      </c>
      <c r="E41" s="8">
        <v>22627.7</v>
      </c>
      <c r="F41" s="8">
        <v>22596.29845</v>
      </c>
      <c r="G41" s="8">
        <v>0</v>
      </c>
      <c r="H41" s="8">
        <v>22596.29845</v>
      </c>
      <c r="I41" s="8">
        <v>0</v>
      </c>
      <c r="J41" s="8">
        <v>0</v>
      </c>
      <c r="K41" s="8">
        <f t="shared" si="6"/>
        <v>31.401550000002317</v>
      </c>
      <c r="L41" s="8">
        <f t="shared" si="7"/>
        <v>31.401550000002317</v>
      </c>
      <c r="M41" s="8">
        <f t="shared" si="8"/>
        <v>99.86122517975754</v>
      </c>
      <c r="N41" s="8">
        <f t="shared" si="9"/>
        <v>31.401550000002317</v>
      </c>
      <c r="O41" s="8">
        <f t="shared" si="10"/>
        <v>31.401550000002317</v>
      </c>
      <c r="P41" s="8">
        <f t="shared" si="11"/>
        <v>99.86122517975754</v>
      </c>
    </row>
    <row r="42" spans="1:16" ht="26.25">
      <c r="A42" s="7" t="s">
        <v>82</v>
      </c>
      <c r="B42" s="8" t="s">
        <v>83</v>
      </c>
      <c r="C42" s="8">
        <v>2520</v>
      </c>
      <c r="D42" s="8">
        <v>1760</v>
      </c>
      <c r="E42" s="8">
        <v>1760</v>
      </c>
      <c r="F42" s="8">
        <v>1636.72881</v>
      </c>
      <c r="G42" s="8">
        <v>0</v>
      </c>
      <c r="H42" s="8">
        <v>1636.72881</v>
      </c>
      <c r="I42" s="8">
        <v>0</v>
      </c>
      <c r="J42" s="8">
        <v>0</v>
      </c>
      <c r="K42" s="8">
        <f t="shared" si="6"/>
        <v>123.27118999999993</v>
      </c>
      <c r="L42" s="8">
        <f t="shared" si="7"/>
        <v>123.27118999999993</v>
      </c>
      <c r="M42" s="8">
        <f t="shared" si="8"/>
        <v>92.99595511363637</v>
      </c>
      <c r="N42" s="8">
        <f t="shared" si="9"/>
        <v>123.27118999999993</v>
      </c>
      <c r="O42" s="8">
        <f t="shared" si="10"/>
        <v>123.27118999999993</v>
      </c>
      <c r="P42" s="8">
        <f t="shared" si="11"/>
        <v>92.99595511363637</v>
      </c>
    </row>
    <row r="43" spans="1:16" ht="12.75">
      <c r="A43" s="7" t="s">
        <v>84</v>
      </c>
      <c r="B43" s="8" t="s">
        <v>85</v>
      </c>
      <c r="C43" s="8">
        <v>4800</v>
      </c>
      <c r="D43" s="8">
        <v>3800</v>
      </c>
      <c r="E43" s="8">
        <v>3800</v>
      </c>
      <c r="F43" s="8">
        <v>3754.75044</v>
      </c>
      <c r="G43" s="8">
        <v>0</v>
      </c>
      <c r="H43" s="8">
        <v>3754.75044</v>
      </c>
      <c r="I43" s="8">
        <v>0</v>
      </c>
      <c r="J43" s="8">
        <v>0</v>
      </c>
      <c r="K43" s="8">
        <f t="shared" si="6"/>
        <v>45.2495600000002</v>
      </c>
      <c r="L43" s="8">
        <f t="shared" si="7"/>
        <v>45.2495600000002</v>
      </c>
      <c r="M43" s="8">
        <f t="shared" si="8"/>
        <v>98.80922210526315</v>
      </c>
      <c r="N43" s="8">
        <f t="shared" si="9"/>
        <v>45.2495600000002</v>
      </c>
      <c r="O43" s="8">
        <f t="shared" si="10"/>
        <v>45.2495600000002</v>
      </c>
      <c r="P43" s="8">
        <f t="shared" si="11"/>
        <v>98.80922210526315</v>
      </c>
    </row>
    <row r="44" spans="1:16" ht="12.75">
      <c r="A44" s="7" t="s">
        <v>86</v>
      </c>
      <c r="B44" s="8" t="s">
        <v>87</v>
      </c>
      <c r="C44" s="8">
        <v>660</v>
      </c>
      <c r="D44" s="8">
        <v>725</v>
      </c>
      <c r="E44" s="8">
        <v>725</v>
      </c>
      <c r="F44" s="8">
        <v>718.6061</v>
      </c>
      <c r="G44" s="8">
        <v>0</v>
      </c>
      <c r="H44" s="8">
        <v>718.6061</v>
      </c>
      <c r="I44" s="8">
        <v>0</v>
      </c>
      <c r="J44" s="8">
        <v>0</v>
      </c>
      <c r="K44" s="8">
        <f t="shared" si="6"/>
        <v>6.393900000000031</v>
      </c>
      <c r="L44" s="8">
        <f t="shared" si="7"/>
        <v>6.393900000000031</v>
      </c>
      <c r="M44" s="8">
        <f t="shared" si="8"/>
        <v>99.11808275862069</v>
      </c>
      <c r="N44" s="8">
        <f t="shared" si="9"/>
        <v>6.393900000000031</v>
      </c>
      <c r="O44" s="8">
        <f t="shared" si="10"/>
        <v>6.393900000000031</v>
      </c>
      <c r="P44" s="8">
        <f t="shared" si="11"/>
        <v>99.11808275862069</v>
      </c>
    </row>
    <row r="45" spans="1:16" ht="12.75">
      <c r="A45" s="7" t="s">
        <v>88</v>
      </c>
      <c r="B45" s="8" t="s">
        <v>89</v>
      </c>
      <c r="C45" s="8">
        <v>54.4</v>
      </c>
      <c r="D45" s="8">
        <v>114.4</v>
      </c>
      <c r="E45" s="8">
        <v>114.4</v>
      </c>
      <c r="F45" s="8">
        <v>104.95591</v>
      </c>
      <c r="G45" s="8">
        <v>0</v>
      </c>
      <c r="H45" s="8">
        <v>104.95591</v>
      </c>
      <c r="I45" s="8">
        <v>0</v>
      </c>
      <c r="J45" s="8">
        <v>0</v>
      </c>
      <c r="K45" s="8">
        <f t="shared" si="6"/>
        <v>9.444090000000003</v>
      </c>
      <c r="L45" s="8">
        <f t="shared" si="7"/>
        <v>9.444090000000003</v>
      </c>
      <c r="M45" s="8">
        <f t="shared" si="8"/>
        <v>91.74467657342657</v>
      </c>
      <c r="N45" s="8">
        <f t="shared" si="9"/>
        <v>9.444090000000003</v>
      </c>
      <c r="O45" s="8">
        <f t="shared" si="10"/>
        <v>9.444090000000003</v>
      </c>
      <c r="P45" s="8">
        <f t="shared" si="11"/>
        <v>91.74467657342657</v>
      </c>
    </row>
    <row r="46" spans="1:16" ht="26.25">
      <c r="A46" s="7" t="s">
        <v>90</v>
      </c>
      <c r="B46" s="8" t="s">
        <v>91</v>
      </c>
      <c r="C46" s="8">
        <v>726</v>
      </c>
      <c r="D46" s="8">
        <v>2676</v>
      </c>
      <c r="E46" s="8">
        <v>2676</v>
      </c>
      <c r="F46" s="8">
        <v>2624.48518</v>
      </c>
      <c r="G46" s="8">
        <v>0</v>
      </c>
      <c r="H46" s="8">
        <v>2624.48518</v>
      </c>
      <c r="I46" s="8">
        <v>0</v>
      </c>
      <c r="J46" s="8">
        <v>0</v>
      </c>
      <c r="K46" s="8">
        <f t="shared" si="6"/>
        <v>51.51481999999987</v>
      </c>
      <c r="L46" s="8">
        <f t="shared" si="7"/>
        <v>51.51481999999987</v>
      </c>
      <c r="M46" s="8">
        <f t="shared" si="8"/>
        <v>98.07493198804185</v>
      </c>
      <c r="N46" s="8">
        <f t="shared" si="9"/>
        <v>51.51481999999987</v>
      </c>
      <c r="O46" s="8">
        <f t="shared" si="10"/>
        <v>51.51481999999987</v>
      </c>
      <c r="P46" s="8">
        <f t="shared" si="11"/>
        <v>98.07493198804185</v>
      </c>
    </row>
    <row r="47" spans="1:16" ht="26.25">
      <c r="A47" s="7" t="s">
        <v>92</v>
      </c>
      <c r="B47" s="8" t="s">
        <v>93</v>
      </c>
      <c r="C47" s="8">
        <v>4842.8</v>
      </c>
      <c r="D47" s="8">
        <v>4093.61127</v>
      </c>
      <c r="E47" s="8">
        <v>4093.61127</v>
      </c>
      <c r="F47" s="8">
        <v>3786.2388100000003</v>
      </c>
      <c r="G47" s="8">
        <v>0</v>
      </c>
      <c r="H47" s="8">
        <v>3786.2388100000003</v>
      </c>
      <c r="I47" s="8">
        <v>0</v>
      </c>
      <c r="J47" s="8">
        <v>1448.33773</v>
      </c>
      <c r="K47" s="8">
        <f t="shared" si="6"/>
        <v>307.3724599999996</v>
      </c>
      <c r="L47" s="8">
        <f t="shared" si="7"/>
        <v>307.3724599999996</v>
      </c>
      <c r="M47" s="8">
        <f t="shared" si="8"/>
        <v>92.49141064632647</v>
      </c>
      <c r="N47" s="8">
        <f t="shared" si="9"/>
        <v>307.3724599999996</v>
      </c>
      <c r="O47" s="8">
        <f t="shared" si="10"/>
        <v>307.3724599999996</v>
      </c>
      <c r="P47" s="8">
        <f t="shared" si="11"/>
        <v>92.49141064632647</v>
      </c>
    </row>
    <row r="48" spans="1:16" ht="39">
      <c r="A48" s="7" t="s">
        <v>94</v>
      </c>
      <c r="B48" s="8" t="s">
        <v>95</v>
      </c>
      <c r="C48" s="8">
        <v>20</v>
      </c>
      <c r="D48" s="8">
        <v>16.400650000000002</v>
      </c>
      <c r="E48" s="8">
        <v>16.400650000000002</v>
      </c>
      <c r="F48" s="8">
        <v>16.38279</v>
      </c>
      <c r="G48" s="8">
        <v>0</v>
      </c>
      <c r="H48" s="8">
        <v>16.38279</v>
      </c>
      <c r="I48" s="8">
        <v>0</v>
      </c>
      <c r="J48" s="8">
        <v>0.8555</v>
      </c>
      <c r="K48" s="8">
        <f t="shared" si="6"/>
        <v>0.01786000000000243</v>
      </c>
      <c r="L48" s="8">
        <f t="shared" si="7"/>
        <v>0.01786000000000243</v>
      </c>
      <c r="M48" s="8">
        <f t="shared" si="8"/>
        <v>99.89110187705974</v>
      </c>
      <c r="N48" s="8">
        <f t="shared" si="9"/>
        <v>0.01786000000000243</v>
      </c>
      <c r="O48" s="8">
        <f t="shared" si="10"/>
        <v>0.01786000000000243</v>
      </c>
      <c r="P48" s="8">
        <f t="shared" si="11"/>
        <v>99.89110187705974</v>
      </c>
    </row>
    <row r="49" spans="1:16" ht="39">
      <c r="A49" s="7" t="s">
        <v>96</v>
      </c>
      <c r="B49" s="8" t="s">
        <v>97</v>
      </c>
      <c r="C49" s="8">
        <v>0</v>
      </c>
      <c r="D49" s="8">
        <v>27</v>
      </c>
      <c r="E49" s="8">
        <v>27</v>
      </c>
      <c r="F49" s="8">
        <v>0</v>
      </c>
      <c r="G49" s="8">
        <v>0</v>
      </c>
      <c r="H49" s="8">
        <v>0</v>
      </c>
      <c r="I49" s="8">
        <v>0</v>
      </c>
      <c r="J49" s="8">
        <v>10.52314</v>
      </c>
      <c r="K49" s="8">
        <f t="shared" si="6"/>
        <v>27</v>
      </c>
      <c r="L49" s="8">
        <f t="shared" si="7"/>
        <v>27</v>
      </c>
      <c r="M49" s="8">
        <f t="shared" si="8"/>
        <v>0</v>
      </c>
      <c r="N49" s="8">
        <f t="shared" si="9"/>
        <v>27</v>
      </c>
      <c r="O49" s="8">
        <f t="shared" si="10"/>
        <v>27</v>
      </c>
      <c r="P49" s="8">
        <f t="shared" si="11"/>
        <v>0</v>
      </c>
    </row>
    <row r="50" spans="1:16" ht="26.25">
      <c r="A50" s="7" t="s">
        <v>98</v>
      </c>
      <c r="B50" s="8" t="s">
        <v>99</v>
      </c>
      <c r="C50" s="8">
        <v>6.5</v>
      </c>
      <c r="D50" s="8">
        <v>6.5</v>
      </c>
      <c r="E50" s="8">
        <v>6.5</v>
      </c>
      <c r="F50" s="8">
        <v>6.361560000000001</v>
      </c>
      <c r="G50" s="8">
        <v>0</v>
      </c>
      <c r="H50" s="8">
        <v>6.361560000000001</v>
      </c>
      <c r="I50" s="8">
        <v>0</v>
      </c>
      <c r="J50" s="8">
        <v>0</v>
      </c>
      <c r="K50" s="8">
        <f t="shared" si="6"/>
        <v>0.13843999999999923</v>
      </c>
      <c r="L50" s="8">
        <f t="shared" si="7"/>
        <v>0.13843999999999923</v>
      </c>
      <c r="M50" s="8">
        <f t="shared" si="8"/>
        <v>97.87015384615387</v>
      </c>
      <c r="N50" s="8">
        <f t="shared" si="9"/>
        <v>0.13843999999999923</v>
      </c>
      <c r="O50" s="8">
        <f t="shared" si="10"/>
        <v>0.13843999999999923</v>
      </c>
      <c r="P50" s="8">
        <f t="shared" si="11"/>
        <v>97.87015384615387</v>
      </c>
    </row>
    <row r="51" spans="1:16" ht="12.75">
      <c r="A51" s="7" t="s">
        <v>100</v>
      </c>
      <c r="B51" s="8" t="s">
        <v>101</v>
      </c>
      <c r="C51" s="8">
        <v>170</v>
      </c>
      <c r="D51" s="8">
        <v>386.14855</v>
      </c>
      <c r="E51" s="8">
        <v>386.14855</v>
      </c>
      <c r="F51" s="8">
        <v>209.96</v>
      </c>
      <c r="G51" s="8">
        <v>0</v>
      </c>
      <c r="H51" s="8">
        <v>209.96</v>
      </c>
      <c r="I51" s="8">
        <v>0</v>
      </c>
      <c r="J51" s="8">
        <v>5.95</v>
      </c>
      <c r="K51" s="8">
        <f t="shared" si="6"/>
        <v>176.18855</v>
      </c>
      <c r="L51" s="8">
        <f t="shared" si="7"/>
        <v>176.18855</v>
      </c>
      <c r="M51" s="8">
        <f t="shared" si="8"/>
        <v>54.3728572851044</v>
      </c>
      <c r="N51" s="8">
        <f t="shared" si="9"/>
        <v>176.18855</v>
      </c>
      <c r="O51" s="8">
        <f t="shared" si="10"/>
        <v>176.18855</v>
      </c>
      <c r="P51" s="8">
        <f t="shared" si="11"/>
        <v>54.3728572851044</v>
      </c>
    </row>
    <row r="52" spans="1:16" ht="26.25">
      <c r="A52" s="7" t="s">
        <v>102</v>
      </c>
      <c r="B52" s="8" t="s">
        <v>103</v>
      </c>
      <c r="C52" s="8">
        <v>65.1</v>
      </c>
      <c r="D52" s="8">
        <v>65.1</v>
      </c>
      <c r="E52" s="8">
        <v>65.1</v>
      </c>
      <c r="F52" s="8">
        <v>25.869</v>
      </c>
      <c r="G52" s="8">
        <v>0</v>
      </c>
      <c r="H52" s="8">
        <v>25.869</v>
      </c>
      <c r="I52" s="8">
        <v>0</v>
      </c>
      <c r="J52" s="8">
        <v>5.36</v>
      </c>
      <c r="K52" s="8">
        <f t="shared" si="6"/>
        <v>39.230999999999995</v>
      </c>
      <c r="L52" s="8">
        <f t="shared" si="7"/>
        <v>39.230999999999995</v>
      </c>
      <c r="M52" s="8">
        <f t="shared" si="8"/>
        <v>39.7373271889401</v>
      </c>
      <c r="N52" s="8">
        <f t="shared" si="9"/>
        <v>39.230999999999995</v>
      </c>
      <c r="O52" s="8">
        <f t="shared" si="10"/>
        <v>39.230999999999995</v>
      </c>
      <c r="P52" s="8">
        <f t="shared" si="11"/>
        <v>39.7373271889401</v>
      </c>
    </row>
    <row r="53" spans="1:16" ht="26.25">
      <c r="A53" s="7" t="s">
        <v>104</v>
      </c>
      <c r="B53" s="8" t="s">
        <v>105</v>
      </c>
      <c r="C53" s="8">
        <v>494.2</v>
      </c>
      <c r="D53" s="8">
        <v>502.9</v>
      </c>
      <c r="E53" s="8">
        <v>502.9</v>
      </c>
      <c r="F53" s="8">
        <v>444.14913</v>
      </c>
      <c r="G53" s="8">
        <v>0</v>
      </c>
      <c r="H53" s="8">
        <v>444.14913</v>
      </c>
      <c r="I53" s="8">
        <v>0</v>
      </c>
      <c r="J53" s="8">
        <v>32.50634</v>
      </c>
      <c r="K53" s="8">
        <f t="shared" si="6"/>
        <v>58.75086999999996</v>
      </c>
      <c r="L53" s="8">
        <f t="shared" si="7"/>
        <v>58.75086999999996</v>
      </c>
      <c r="M53" s="8">
        <f t="shared" si="8"/>
        <v>88.31758401272619</v>
      </c>
      <c r="N53" s="8">
        <f t="shared" si="9"/>
        <v>58.75086999999996</v>
      </c>
      <c r="O53" s="8">
        <f t="shared" si="10"/>
        <v>58.75086999999996</v>
      </c>
      <c r="P53" s="8">
        <f t="shared" si="11"/>
        <v>88.31758401272619</v>
      </c>
    </row>
    <row r="54" spans="1:16" ht="26.25">
      <c r="A54" s="7" t="s">
        <v>106</v>
      </c>
      <c r="B54" s="8" t="s">
        <v>107</v>
      </c>
      <c r="C54" s="8">
        <v>20</v>
      </c>
      <c r="D54" s="8">
        <v>20</v>
      </c>
      <c r="E54" s="8">
        <v>20</v>
      </c>
      <c r="F54" s="8">
        <v>3.4227</v>
      </c>
      <c r="G54" s="8">
        <v>0</v>
      </c>
      <c r="H54" s="8">
        <v>3.4227</v>
      </c>
      <c r="I54" s="8">
        <v>0</v>
      </c>
      <c r="J54" s="8">
        <v>1.2861</v>
      </c>
      <c r="K54" s="8">
        <f t="shared" si="6"/>
        <v>16.5773</v>
      </c>
      <c r="L54" s="8">
        <f t="shared" si="7"/>
        <v>16.5773</v>
      </c>
      <c r="M54" s="8">
        <f t="shared" si="8"/>
        <v>17.1135</v>
      </c>
      <c r="N54" s="8">
        <f t="shared" si="9"/>
        <v>16.5773</v>
      </c>
      <c r="O54" s="8">
        <f t="shared" si="10"/>
        <v>16.5773</v>
      </c>
      <c r="P54" s="8">
        <f t="shared" si="11"/>
        <v>17.1135</v>
      </c>
    </row>
    <row r="55" spans="1:16" ht="26.25">
      <c r="A55" s="7" t="s">
        <v>108</v>
      </c>
      <c r="B55" s="8" t="s">
        <v>109</v>
      </c>
      <c r="C55" s="8">
        <v>10</v>
      </c>
      <c r="D55" s="8">
        <v>10</v>
      </c>
      <c r="E55" s="8">
        <v>10</v>
      </c>
      <c r="F55" s="8">
        <v>0.54</v>
      </c>
      <c r="G55" s="8">
        <v>0</v>
      </c>
      <c r="H55" s="8">
        <v>0.54</v>
      </c>
      <c r="I55" s="8">
        <v>0</v>
      </c>
      <c r="J55" s="8">
        <v>0</v>
      </c>
      <c r="K55" s="8">
        <f t="shared" si="6"/>
        <v>9.46</v>
      </c>
      <c r="L55" s="8">
        <f t="shared" si="7"/>
        <v>9.46</v>
      </c>
      <c r="M55" s="8">
        <f t="shared" si="8"/>
        <v>5.4</v>
      </c>
      <c r="N55" s="8">
        <f t="shared" si="9"/>
        <v>9.46</v>
      </c>
      <c r="O55" s="8">
        <f t="shared" si="10"/>
        <v>9.46</v>
      </c>
      <c r="P55" s="8">
        <f t="shared" si="11"/>
        <v>5.4</v>
      </c>
    </row>
    <row r="56" spans="1:16" ht="52.5">
      <c r="A56" s="7" t="s">
        <v>110</v>
      </c>
      <c r="B56" s="8" t="s">
        <v>111</v>
      </c>
      <c r="C56" s="8">
        <v>110.45</v>
      </c>
      <c r="D56" s="8">
        <v>230.594</v>
      </c>
      <c r="E56" s="8">
        <v>230.594</v>
      </c>
      <c r="F56" s="8">
        <v>170.58599999999998</v>
      </c>
      <c r="G56" s="8">
        <v>0</v>
      </c>
      <c r="H56" s="8">
        <v>170.58599999999998</v>
      </c>
      <c r="I56" s="8">
        <v>0</v>
      </c>
      <c r="J56" s="8">
        <v>11.442</v>
      </c>
      <c r="K56" s="8">
        <f t="shared" si="6"/>
        <v>60.00800000000001</v>
      </c>
      <c r="L56" s="8">
        <f t="shared" si="7"/>
        <v>60.00800000000001</v>
      </c>
      <c r="M56" s="8">
        <f t="shared" si="8"/>
        <v>73.97677302965384</v>
      </c>
      <c r="N56" s="8">
        <f t="shared" si="9"/>
        <v>60.00800000000001</v>
      </c>
      <c r="O56" s="8">
        <f t="shared" si="10"/>
        <v>60.00800000000001</v>
      </c>
      <c r="P56" s="8">
        <f t="shared" si="11"/>
        <v>73.97677302965384</v>
      </c>
    </row>
    <row r="57" spans="1:16" ht="26.25">
      <c r="A57" s="7" t="s">
        <v>112</v>
      </c>
      <c r="B57" s="8" t="s">
        <v>113</v>
      </c>
      <c r="C57" s="8">
        <v>1252.5</v>
      </c>
      <c r="D57" s="8">
        <v>3235.9</v>
      </c>
      <c r="E57" s="8">
        <v>3235.9</v>
      </c>
      <c r="F57" s="8">
        <v>2923.0155700000005</v>
      </c>
      <c r="G57" s="8">
        <v>0</v>
      </c>
      <c r="H57" s="8">
        <v>2923.0155700000005</v>
      </c>
      <c r="I57" s="8">
        <v>0</v>
      </c>
      <c r="J57" s="8">
        <v>118.13815000000001</v>
      </c>
      <c r="K57" s="8">
        <f t="shared" si="6"/>
        <v>312.8844299999996</v>
      </c>
      <c r="L57" s="8">
        <f t="shared" si="7"/>
        <v>312.8844299999996</v>
      </c>
      <c r="M57" s="8">
        <f t="shared" si="8"/>
        <v>90.33083747952656</v>
      </c>
      <c r="N57" s="8">
        <f t="shared" si="9"/>
        <v>312.8844299999996</v>
      </c>
      <c r="O57" s="8">
        <f t="shared" si="10"/>
        <v>312.8844299999996</v>
      </c>
      <c r="P57" s="8">
        <f t="shared" si="11"/>
        <v>90.33083747952656</v>
      </c>
    </row>
    <row r="58" spans="1:16" ht="52.5">
      <c r="A58" s="7" t="s">
        <v>114</v>
      </c>
      <c r="B58" s="8" t="s">
        <v>115</v>
      </c>
      <c r="C58" s="8">
        <v>293.9</v>
      </c>
      <c r="D58" s="8">
        <v>378.9</v>
      </c>
      <c r="E58" s="8">
        <v>378.9</v>
      </c>
      <c r="F58" s="8">
        <v>335.81152000000003</v>
      </c>
      <c r="G58" s="8">
        <v>0</v>
      </c>
      <c r="H58" s="8">
        <v>335.81152000000003</v>
      </c>
      <c r="I58" s="8">
        <v>0</v>
      </c>
      <c r="J58" s="8">
        <v>30.18027</v>
      </c>
      <c r="K58" s="8">
        <f t="shared" si="6"/>
        <v>43.08847999999995</v>
      </c>
      <c r="L58" s="8">
        <f t="shared" si="7"/>
        <v>43.08847999999995</v>
      </c>
      <c r="M58" s="8">
        <f t="shared" si="8"/>
        <v>88.62800738981262</v>
      </c>
      <c r="N58" s="8">
        <f t="shared" si="9"/>
        <v>43.08847999999995</v>
      </c>
      <c r="O58" s="8">
        <f t="shared" si="10"/>
        <v>43.08847999999995</v>
      </c>
      <c r="P58" s="8">
        <f t="shared" si="11"/>
        <v>88.62800738981262</v>
      </c>
    </row>
    <row r="59" spans="1:16" ht="26.25">
      <c r="A59" s="7" t="s">
        <v>116</v>
      </c>
      <c r="B59" s="8" t="s">
        <v>117</v>
      </c>
      <c r="C59" s="8">
        <v>309.2</v>
      </c>
      <c r="D59" s="8">
        <v>988.3</v>
      </c>
      <c r="E59" s="8">
        <v>988.3</v>
      </c>
      <c r="F59" s="8">
        <v>981.28919</v>
      </c>
      <c r="G59" s="8">
        <v>0</v>
      </c>
      <c r="H59" s="8">
        <v>981.28919</v>
      </c>
      <c r="I59" s="8">
        <v>0</v>
      </c>
      <c r="J59" s="8">
        <v>4.17368</v>
      </c>
      <c r="K59" s="8">
        <f t="shared" si="6"/>
        <v>7.010809999999992</v>
      </c>
      <c r="L59" s="8">
        <f t="shared" si="7"/>
        <v>7.010809999999992</v>
      </c>
      <c r="M59" s="8">
        <f t="shared" si="8"/>
        <v>99.29061924516847</v>
      </c>
      <c r="N59" s="8">
        <f t="shared" si="9"/>
        <v>7.010809999999992</v>
      </c>
      <c r="O59" s="8">
        <f t="shared" si="10"/>
        <v>7.010809999999992</v>
      </c>
      <c r="P59" s="8">
        <f t="shared" si="11"/>
        <v>99.29061924516847</v>
      </c>
    </row>
    <row r="60" spans="1:16" ht="66">
      <c r="A60" s="7" t="s">
        <v>118</v>
      </c>
      <c r="B60" s="8" t="s">
        <v>119</v>
      </c>
      <c r="C60" s="8">
        <v>140</v>
      </c>
      <c r="D60" s="8">
        <v>195</v>
      </c>
      <c r="E60" s="8">
        <v>195</v>
      </c>
      <c r="F60" s="8">
        <v>153.6986</v>
      </c>
      <c r="G60" s="8">
        <v>0</v>
      </c>
      <c r="H60" s="8">
        <v>153.6986</v>
      </c>
      <c r="I60" s="8">
        <v>0</v>
      </c>
      <c r="J60" s="8">
        <v>1.1418800000000002</v>
      </c>
      <c r="K60" s="8">
        <f t="shared" si="6"/>
        <v>41.3014</v>
      </c>
      <c r="L60" s="8">
        <f t="shared" si="7"/>
        <v>41.3014</v>
      </c>
      <c r="M60" s="8">
        <f t="shared" si="8"/>
        <v>78.81979487179487</v>
      </c>
      <c r="N60" s="8">
        <f t="shared" si="9"/>
        <v>41.3014</v>
      </c>
      <c r="O60" s="8">
        <f t="shared" si="10"/>
        <v>41.3014</v>
      </c>
      <c r="P60" s="8">
        <f t="shared" si="11"/>
        <v>78.81979487179487</v>
      </c>
    </row>
    <row r="61" spans="1:16" ht="26.25">
      <c r="A61" s="7" t="s">
        <v>120</v>
      </c>
      <c r="B61" s="8" t="s">
        <v>121</v>
      </c>
      <c r="C61" s="8">
        <v>28</v>
      </c>
      <c r="D61" s="8">
        <v>28</v>
      </c>
      <c r="E61" s="8">
        <v>28</v>
      </c>
      <c r="F61" s="8">
        <v>23.05432</v>
      </c>
      <c r="G61" s="8">
        <v>0</v>
      </c>
      <c r="H61" s="8">
        <v>23.05432</v>
      </c>
      <c r="I61" s="8">
        <v>0</v>
      </c>
      <c r="J61" s="8">
        <v>0</v>
      </c>
      <c r="K61" s="8">
        <f t="shared" si="6"/>
        <v>4.945679999999999</v>
      </c>
      <c r="L61" s="8">
        <f t="shared" si="7"/>
        <v>4.945679999999999</v>
      </c>
      <c r="M61" s="8">
        <f t="shared" si="8"/>
        <v>82.33685714285714</v>
      </c>
      <c r="N61" s="8">
        <f t="shared" si="9"/>
        <v>4.945679999999999</v>
      </c>
      <c r="O61" s="8">
        <f t="shared" si="10"/>
        <v>4.945679999999999</v>
      </c>
      <c r="P61" s="8">
        <f t="shared" si="11"/>
        <v>82.33685714285714</v>
      </c>
    </row>
    <row r="62" spans="1:16" ht="26.25">
      <c r="A62" s="7" t="s">
        <v>122</v>
      </c>
      <c r="B62" s="8" t="s">
        <v>123</v>
      </c>
      <c r="C62" s="8">
        <v>7640</v>
      </c>
      <c r="D62" s="8">
        <v>7640</v>
      </c>
      <c r="E62" s="8">
        <v>7640</v>
      </c>
      <c r="F62" s="8">
        <v>7229.626120000001</v>
      </c>
      <c r="G62" s="8">
        <v>0</v>
      </c>
      <c r="H62" s="8">
        <v>7229.626120000001</v>
      </c>
      <c r="I62" s="8">
        <v>0</v>
      </c>
      <c r="J62" s="8">
        <v>0.80703</v>
      </c>
      <c r="K62" s="8">
        <f t="shared" si="6"/>
        <v>410.3738799999992</v>
      </c>
      <c r="L62" s="8">
        <f t="shared" si="7"/>
        <v>410.3738799999992</v>
      </c>
      <c r="M62" s="8">
        <f t="shared" si="8"/>
        <v>94.62861413612566</v>
      </c>
      <c r="N62" s="8">
        <f t="shared" si="9"/>
        <v>410.3738799999992</v>
      </c>
      <c r="O62" s="8">
        <f t="shared" si="10"/>
        <v>410.3738799999992</v>
      </c>
      <c r="P62" s="8">
        <f t="shared" si="11"/>
        <v>94.62861413612566</v>
      </c>
    </row>
    <row r="63" spans="1:16" ht="12.75">
      <c r="A63" s="5" t="s">
        <v>124</v>
      </c>
      <c r="B63" s="6" t="s">
        <v>125</v>
      </c>
      <c r="C63" s="6">
        <v>7679</v>
      </c>
      <c r="D63" s="6">
        <v>7271.4</v>
      </c>
      <c r="E63" s="6">
        <v>7271.4</v>
      </c>
      <c r="F63" s="6">
        <v>4331.2752</v>
      </c>
      <c r="G63" s="6">
        <v>0</v>
      </c>
      <c r="H63" s="6">
        <v>4331.2752</v>
      </c>
      <c r="I63" s="6">
        <v>0</v>
      </c>
      <c r="J63" s="6">
        <v>1770.86109</v>
      </c>
      <c r="K63" s="6">
        <f t="shared" si="6"/>
        <v>2940.1247999999996</v>
      </c>
      <c r="L63" s="6">
        <f t="shared" si="7"/>
        <v>2940.1247999999996</v>
      </c>
      <c r="M63" s="6">
        <f t="shared" si="8"/>
        <v>59.56590477762192</v>
      </c>
      <c r="N63" s="6">
        <f t="shared" si="9"/>
        <v>2940.1247999999996</v>
      </c>
      <c r="O63" s="6">
        <f t="shared" si="10"/>
        <v>2940.1247999999996</v>
      </c>
      <c r="P63" s="6">
        <f t="shared" si="11"/>
        <v>59.56590477762192</v>
      </c>
    </row>
    <row r="64" spans="1:16" ht="39">
      <c r="A64" s="7" t="s">
        <v>126</v>
      </c>
      <c r="B64" s="8" t="s">
        <v>127</v>
      </c>
      <c r="C64" s="8">
        <v>70</v>
      </c>
      <c r="D64" s="8">
        <v>162.4</v>
      </c>
      <c r="E64" s="8">
        <v>162.4</v>
      </c>
      <c r="F64" s="8">
        <v>162.4</v>
      </c>
      <c r="G64" s="8">
        <v>0</v>
      </c>
      <c r="H64" s="8">
        <v>162.4</v>
      </c>
      <c r="I64" s="8">
        <v>0</v>
      </c>
      <c r="J64" s="8">
        <v>0</v>
      </c>
      <c r="K64" s="8">
        <f t="shared" si="6"/>
        <v>0</v>
      </c>
      <c r="L64" s="8">
        <f t="shared" si="7"/>
        <v>0</v>
      </c>
      <c r="M64" s="8">
        <f t="shared" si="8"/>
        <v>100</v>
      </c>
      <c r="N64" s="8">
        <f t="shared" si="9"/>
        <v>0</v>
      </c>
      <c r="O64" s="8">
        <f t="shared" si="10"/>
        <v>0</v>
      </c>
      <c r="P64" s="8">
        <f t="shared" si="11"/>
        <v>100</v>
      </c>
    </row>
    <row r="65" spans="1:16" ht="12.75">
      <c r="A65" s="7" t="s">
        <v>128</v>
      </c>
      <c r="B65" s="8" t="s">
        <v>129</v>
      </c>
      <c r="C65" s="8">
        <v>7609</v>
      </c>
      <c r="D65" s="8">
        <v>7109</v>
      </c>
      <c r="E65" s="8">
        <v>7109</v>
      </c>
      <c r="F65" s="8">
        <v>4168.8752</v>
      </c>
      <c r="G65" s="8">
        <v>0</v>
      </c>
      <c r="H65" s="8">
        <v>4168.8752</v>
      </c>
      <c r="I65" s="8">
        <v>0</v>
      </c>
      <c r="J65" s="8">
        <v>1770.86109</v>
      </c>
      <c r="K65" s="8">
        <f t="shared" si="6"/>
        <v>2940.1247999999996</v>
      </c>
      <c r="L65" s="8">
        <f t="shared" si="7"/>
        <v>2940.1247999999996</v>
      </c>
      <c r="M65" s="8">
        <f t="shared" si="8"/>
        <v>58.642216908144604</v>
      </c>
      <c r="N65" s="8">
        <f t="shared" si="9"/>
        <v>2940.1247999999996</v>
      </c>
      <c r="O65" s="8">
        <f t="shared" si="10"/>
        <v>2940.1247999999996</v>
      </c>
      <c r="P65" s="8">
        <f t="shared" si="11"/>
        <v>58.642216908144604</v>
      </c>
    </row>
    <row r="66" spans="1:16" ht="12.75">
      <c r="A66" s="5" t="s">
        <v>130</v>
      </c>
      <c r="B66" s="6" t="s">
        <v>131</v>
      </c>
      <c r="C66" s="6">
        <v>6360.8</v>
      </c>
      <c r="D66" s="6">
        <v>9258.3</v>
      </c>
      <c r="E66" s="6">
        <v>9258.3</v>
      </c>
      <c r="F66" s="6">
        <v>8847.182699999998</v>
      </c>
      <c r="G66" s="6">
        <v>0</v>
      </c>
      <c r="H66" s="6">
        <v>8847.182699999998</v>
      </c>
      <c r="I66" s="6">
        <v>0</v>
      </c>
      <c r="J66" s="6">
        <v>105.86176999999999</v>
      </c>
      <c r="K66" s="6">
        <f t="shared" si="6"/>
        <v>411.1173000000017</v>
      </c>
      <c r="L66" s="6">
        <f t="shared" si="7"/>
        <v>411.1173000000017</v>
      </c>
      <c r="M66" s="6">
        <f t="shared" si="8"/>
        <v>95.55947312141537</v>
      </c>
      <c r="N66" s="6">
        <f t="shared" si="9"/>
        <v>411.1173000000017</v>
      </c>
      <c r="O66" s="6">
        <f t="shared" si="10"/>
        <v>411.1173000000017</v>
      </c>
      <c r="P66" s="6">
        <f t="shared" si="11"/>
        <v>95.55947312141537</v>
      </c>
    </row>
    <row r="67" spans="1:16" ht="26.25">
      <c r="A67" s="7" t="s">
        <v>132</v>
      </c>
      <c r="B67" s="8" t="s">
        <v>133</v>
      </c>
      <c r="C67" s="8">
        <v>46</v>
      </c>
      <c r="D67" s="8">
        <v>46</v>
      </c>
      <c r="E67" s="8">
        <v>46</v>
      </c>
      <c r="F67" s="8">
        <v>28.07732</v>
      </c>
      <c r="G67" s="8">
        <v>0</v>
      </c>
      <c r="H67" s="8">
        <v>28.07732</v>
      </c>
      <c r="I67" s="8">
        <v>0</v>
      </c>
      <c r="J67" s="8">
        <v>7.88</v>
      </c>
      <c r="K67" s="8">
        <f t="shared" si="6"/>
        <v>17.92268</v>
      </c>
      <c r="L67" s="8">
        <f t="shared" si="7"/>
        <v>17.92268</v>
      </c>
      <c r="M67" s="8">
        <f t="shared" si="8"/>
        <v>61.037652173913045</v>
      </c>
      <c r="N67" s="8">
        <f t="shared" si="9"/>
        <v>17.92268</v>
      </c>
      <c r="O67" s="8">
        <f t="shared" si="10"/>
        <v>17.92268</v>
      </c>
      <c r="P67" s="8">
        <f t="shared" si="11"/>
        <v>61.037652173913045</v>
      </c>
    </row>
    <row r="68" spans="1:16" ht="12.75">
      <c r="A68" s="7" t="s">
        <v>134</v>
      </c>
      <c r="B68" s="8" t="s">
        <v>135</v>
      </c>
      <c r="C68" s="8">
        <v>855</v>
      </c>
      <c r="D68" s="8">
        <v>1367.4</v>
      </c>
      <c r="E68" s="8">
        <v>1367.4</v>
      </c>
      <c r="F68" s="8">
        <v>1285.12353</v>
      </c>
      <c r="G68" s="8">
        <v>0</v>
      </c>
      <c r="H68" s="8">
        <v>1285.12353</v>
      </c>
      <c r="I68" s="8">
        <v>0</v>
      </c>
      <c r="J68" s="8">
        <v>2.8353200000000003</v>
      </c>
      <c r="K68" s="8">
        <f t="shared" si="6"/>
        <v>82.27647000000002</v>
      </c>
      <c r="L68" s="8">
        <f t="shared" si="7"/>
        <v>82.27647000000002</v>
      </c>
      <c r="M68" s="8">
        <f t="shared" si="8"/>
        <v>93.98299912242211</v>
      </c>
      <c r="N68" s="8">
        <f t="shared" si="9"/>
        <v>82.27647000000002</v>
      </c>
      <c r="O68" s="8">
        <f t="shared" si="10"/>
        <v>82.27647000000002</v>
      </c>
      <c r="P68" s="8">
        <f t="shared" si="11"/>
        <v>93.98299912242211</v>
      </c>
    </row>
    <row r="69" spans="1:16" ht="12.75">
      <c r="A69" s="7" t="s">
        <v>136</v>
      </c>
      <c r="B69" s="8" t="s">
        <v>137</v>
      </c>
      <c r="C69" s="8">
        <v>759.8</v>
      </c>
      <c r="D69" s="8">
        <v>954.1</v>
      </c>
      <c r="E69" s="8">
        <v>954.1</v>
      </c>
      <c r="F69" s="8">
        <v>896.7803500000001</v>
      </c>
      <c r="G69" s="8">
        <v>0</v>
      </c>
      <c r="H69" s="8">
        <v>896.7803500000001</v>
      </c>
      <c r="I69" s="8">
        <v>0</v>
      </c>
      <c r="J69" s="8">
        <v>17.38622</v>
      </c>
      <c r="K69" s="8">
        <f t="shared" si="6"/>
        <v>57.31964999999991</v>
      </c>
      <c r="L69" s="8">
        <f t="shared" si="7"/>
        <v>57.31964999999991</v>
      </c>
      <c r="M69" s="8">
        <f t="shared" si="8"/>
        <v>93.99228068336653</v>
      </c>
      <c r="N69" s="8">
        <f t="shared" si="9"/>
        <v>57.31964999999991</v>
      </c>
      <c r="O69" s="8">
        <f t="shared" si="10"/>
        <v>57.31964999999991</v>
      </c>
      <c r="P69" s="8">
        <f t="shared" si="11"/>
        <v>93.99228068336653</v>
      </c>
    </row>
    <row r="70" spans="1:16" ht="26.25">
      <c r="A70" s="7" t="s">
        <v>138</v>
      </c>
      <c r="B70" s="8" t="s">
        <v>139</v>
      </c>
      <c r="C70" s="8">
        <v>1800</v>
      </c>
      <c r="D70" s="8">
        <v>2074.8</v>
      </c>
      <c r="E70" s="8">
        <v>2074.8</v>
      </c>
      <c r="F70" s="8">
        <v>1961.0290899999998</v>
      </c>
      <c r="G70" s="8">
        <v>0</v>
      </c>
      <c r="H70" s="8">
        <v>1961.0290899999998</v>
      </c>
      <c r="I70" s="8">
        <v>0</v>
      </c>
      <c r="J70" s="8">
        <v>76.37276</v>
      </c>
      <c r="K70" s="8">
        <f aca="true" t="shared" si="12" ref="K70:K87">E70-F70</f>
        <v>113.77091000000041</v>
      </c>
      <c r="L70" s="8">
        <f aca="true" t="shared" si="13" ref="L70:L87">D70-F70</f>
        <v>113.77091000000041</v>
      </c>
      <c r="M70" s="8">
        <f aca="true" t="shared" si="14" ref="M70:M87">IF(E70=0,0,(F70/E70)*100)</f>
        <v>94.51653605166761</v>
      </c>
      <c r="N70" s="8">
        <f aca="true" t="shared" si="15" ref="N70:N87">D70-H70</f>
        <v>113.77091000000041</v>
      </c>
      <c r="O70" s="8">
        <f aca="true" t="shared" si="16" ref="O70:O87">E70-H70</f>
        <v>113.77091000000041</v>
      </c>
      <c r="P70" s="8">
        <f aca="true" t="shared" si="17" ref="P70:P87">IF(E70=0,0,(H70/E70)*100)</f>
        <v>94.51653605166761</v>
      </c>
    </row>
    <row r="71" spans="1:16" ht="12.75">
      <c r="A71" s="7" t="s">
        <v>140</v>
      </c>
      <c r="B71" s="8" t="s">
        <v>141</v>
      </c>
      <c r="C71" s="8">
        <v>2900</v>
      </c>
      <c r="D71" s="8">
        <v>4816</v>
      </c>
      <c r="E71" s="8">
        <v>4816</v>
      </c>
      <c r="F71" s="8">
        <v>4676.172409999999</v>
      </c>
      <c r="G71" s="8">
        <v>0</v>
      </c>
      <c r="H71" s="8">
        <v>4676.172409999999</v>
      </c>
      <c r="I71" s="8">
        <v>0</v>
      </c>
      <c r="J71" s="8">
        <v>1.38747</v>
      </c>
      <c r="K71" s="8">
        <f t="shared" si="12"/>
        <v>139.82759000000078</v>
      </c>
      <c r="L71" s="8">
        <f t="shared" si="13"/>
        <v>139.82759000000078</v>
      </c>
      <c r="M71" s="8">
        <f t="shared" si="14"/>
        <v>97.0966031976744</v>
      </c>
      <c r="N71" s="8">
        <f t="shared" si="15"/>
        <v>139.82759000000078</v>
      </c>
      <c r="O71" s="8">
        <f t="shared" si="16"/>
        <v>139.82759000000078</v>
      </c>
      <c r="P71" s="8">
        <f t="shared" si="17"/>
        <v>97.0966031976744</v>
      </c>
    </row>
    <row r="72" spans="1:16" ht="12.75">
      <c r="A72" s="5" t="s">
        <v>142</v>
      </c>
      <c r="B72" s="6" t="s">
        <v>143</v>
      </c>
      <c r="C72" s="6">
        <v>1195</v>
      </c>
      <c r="D72" s="6">
        <v>1523.2</v>
      </c>
      <c r="E72" s="6">
        <v>1523.2</v>
      </c>
      <c r="F72" s="6">
        <v>1060.83359</v>
      </c>
      <c r="G72" s="6">
        <v>0</v>
      </c>
      <c r="H72" s="6">
        <v>1060.83359</v>
      </c>
      <c r="I72" s="6">
        <v>0</v>
      </c>
      <c r="J72" s="6">
        <v>287.38427</v>
      </c>
      <c r="K72" s="6">
        <f t="shared" si="12"/>
        <v>462.3664100000001</v>
      </c>
      <c r="L72" s="6">
        <f t="shared" si="13"/>
        <v>462.3664100000001</v>
      </c>
      <c r="M72" s="6">
        <f t="shared" si="14"/>
        <v>69.64506236869748</v>
      </c>
      <c r="N72" s="6">
        <f t="shared" si="15"/>
        <v>462.3664100000001</v>
      </c>
      <c r="O72" s="6">
        <f t="shared" si="16"/>
        <v>462.3664100000001</v>
      </c>
      <c r="P72" s="6">
        <f t="shared" si="17"/>
        <v>69.64506236869748</v>
      </c>
    </row>
    <row r="73" spans="1:16" ht="12.75">
      <c r="A73" s="7" t="s">
        <v>144</v>
      </c>
      <c r="B73" s="8" t="s">
        <v>145</v>
      </c>
      <c r="C73" s="8">
        <v>40</v>
      </c>
      <c r="D73" s="8">
        <v>40</v>
      </c>
      <c r="E73" s="8">
        <v>40</v>
      </c>
      <c r="F73" s="8">
        <v>10.39806</v>
      </c>
      <c r="G73" s="8">
        <v>0</v>
      </c>
      <c r="H73" s="8">
        <v>10.39806</v>
      </c>
      <c r="I73" s="8">
        <v>0</v>
      </c>
      <c r="J73" s="8">
        <v>8.9435</v>
      </c>
      <c r="K73" s="8">
        <f t="shared" si="12"/>
        <v>29.60194</v>
      </c>
      <c r="L73" s="8">
        <f t="shared" si="13"/>
        <v>29.60194</v>
      </c>
      <c r="M73" s="8">
        <f t="shared" si="14"/>
        <v>25.99515</v>
      </c>
      <c r="N73" s="8">
        <f t="shared" si="15"/>
        <v>29.60194</v>
      </c>
      <c r="O73" s="8">
        <f t="shared" si="16"/>
        <v>29.60194</v>
      </c>
      <c r="P73" s="8">
        <f t="shared" si="17"/>
        <v>25.99515</v>
      </c>
    </row>
    <row r="74" spans="1:16" ht="26.25">
      <c r="A74" s="7" t="s">
        <v>146</v>
      </c>
      <c r="B74" s="8" t="s">
        <v>147</v>
      </c>
      <c r="C74" s="8">
        <v>1155</v>
      </c>
      <c r="D74" s="8">
        <v>1483.2</v>
      </c>
      <c r="E74" s="8">
        <v>1483.2</v>
      </c>
      <c r="F74" s="8">
        <v>1050.43553</v>
      </c>
      <c r="G74" s="8">
        <v>0</v>
      </c>
      <c r="H74" s="8">
        <v>1050.43553</v>
      </c>
      <c r="I74" s="8">
        <v>0</v>
      </c>
      <c r="J74" s="8">
        <v>278.44077</v>
      </c>
      <c r="K74" s="8">
        <f t="shared" si="12"/>
        <v>432.7644700000001</v>
      </c>
      <c r="L74" s="8">
        <f t="shared" si="13"/>
        <v>432.7644700000001</v>
      </c>
      <c r="M74" s="8">
        <f t="shared" si="14"/>
        <v>70.82224447141316</v>
      </c>
      <c r="N74" s="8">
        <f t="shared" si="15"/>
        <v>432.7644700000001</v>
      </c>
      <c r="O74" s="8">
        <f t="shared" si="16"/>
        <v>432.7644700000001</v>
      </c>
      <c r="P74" s="8">
        <f t="shared" si="17"/>
        <v>70.82224447141316</v>
      </c>
    </row>
    <row r="75" spans="1:16" ht="12.75">
      <c r="A75" s="5" t="s">
        <v>148</v>
      </c>
      <c r="B75" s="6" t="s">
        <v>149</v>
      </c>
      <c r="C75" s="6">
        <v>330</v>
      </c>
      <c r="D75" s="6">
        <v>650</v>
      </c>
      <c r="E75" s="6">
        <v>650</v>
      </c>
      <c r="F75" s="6">
        <v>209.39</v>
      </c>
      <c r="G75" s="6">
        <v>0</v>
      </c>
      <c r="H75" s="6">
        <v>209.39</v>
      </c>
      <c r="I75" s="6">
        <v>0</v>
      </c>
      <c r="J75" s="6">
        <v>0</v>
      </c>
      <c r="K75" s="6">
        <f t="shared" si="12"/>
        <v>440.61</v>
      </c>
      <c r="L75" s="6">
        <f t="shared" si="13"/>
        <v>440.61</v>
      </c>
      <c r="M75" s="6">
        <f t="shared" si="14"/>
        <v>32.213846153846156</v>
      </c>
      <c r="N75" s="6">
        <f t="shared" si="15"/>
        <v>440.61</v>
      </c>
      <c r="O75" s="6">
        <f t="shared" si="16"/>
        <v>440.61</v>
      </c>
      <c r="P75" s="6">
        <f t="shared" si="17"/>
        <v>32.213846153846156</v>
      </c>
    </row>
    <row r="76" spans="1:16" ht="26.25">
      <c r="A76" s="7" t="s">
        <v>150</v>
      </c>
      <c r="B76" s="8" t="s">
        <v>151</v>
      </c>
      <c r="C76" s="8">
        <v>330</v>
      </c>
      <c r="D76" s="8">
        <v>650</v>
      </c>
      <c r="E76" s="8">
        <v>650</v>
      </c>
      <c r="F76" s="8">
        <v>209.39</v>
      </c>
      <c r="G76" s="8">
        <v>0</v>
      </c>
      <c r="H76" s="8">
        <v>209.39</v>
      </c>
      <c r="I76" s="8">
        <v>0</v>
      </c>
      <c r="J76" s="8">
        <v>0</v>
      </c>
      <c r="K76" s="8">
        <f t="shared" si="12"/>
        <v>440.61</v>
      </c>
      <c r="L76" s="8">
        <f t="shared" si="13"/>
        <v>440.61</v>
      </c>
      <c r="M76" s="8">
        <f t="shared" si="14"/>
        <v>32.213846153846156</v>
      </c>
      <c r="N76" s="8">
        <f t="shared" si="15"/>
        <v>440.61</v>
      </c>
      <c r="O76" s="8">
        <f t="shared" si="16"/>
        <v>440.61</v>
      </c>
      <c r="P76" s="8">
        <f t="shared" si="17"/>
        <v>32.213846153846156</v>
      </c>
    </row>
    <row r="77" spans="1:16" ht="26.25">
      <c r="A77" s="5" t="s">
        <v>152</v>
      </c>
      <c r="B77" s="6" t="s">
        <v>153</v>
      </c>
      <c r="C77" s="6">
        <v>1856.3</v>
      </c>
      <c r="D77" s="6">
        <v>1604.7365300000001</v>
      </c>
      <c r="E77" s="6">
        <v>1604.7365300000001</v>
      </c>
      <c r="F77" s="6">
        <v>1509.41941</v>
      </c>
      <c r="G77" s="6">
        <v>0</v>
      </c>
      <c r="H77" s="6">
        <v>1509.41941</v>
      </c>
      <c r="I77" s="6">
        <v>0</v>
      </c>
      <c r="J77" s="6">
        <v>95.31712</v>
      </c>
      <c r="K77" s="6">
        <f t="shared" si="12"/>
        <v>95.31712000000016</v>
      </c>
      <c r="L77" s="6">
        <f t="shared" si="13"/>
        <v>95.31712000000016</v>
      </c>
      <c r="M77" s="6">
        <f t="shared" si="14"/>
        <v>94.06026358731921</v>
      </c>
      <c r="N77" s="6">
        <f t="shared" si="15"/>
        <v>95.31712000000016</v>
      </c>
      <c r="O77" s="6">
        <f t="shared" si="16"/>
        <v>95.31712000000016</v>
      </c>
      <c r="P77" s="6">
        <f t="shared" si="17"/>
        <v>94.06026358731921</v>
      </c>
    </row>
    <row r="78" spans="1:16" ht="39">
      <c r="A78" s="7" t="s">
        <v>154</v>
      </c>
      <c r="B78" s="8" t="s">
        <v>155</v>
      </c>
      <c r="C78" s="8">
        <v>1200</v>
      </c>
      <c r="D78" s="8">
        <v>948.4365300000001</v>
      </c>
      <c r="E78" s="8">
        <v>948.4365300000001</v>
      </c>
      <c r="F78" s="8">
        <v>913.11941</v>
      </c>
      <c r="G78" s="8">
        <v>0</v>
      </c>
      <c r="H78" s="8">
        <v>913.11941</v>
      </c>
      <c r="I78" s="8">
        <v>0</v>
      </c>
      <c r="J78" s="8">
        <v>35.31712</v>
      </c>
      <c r="K78" s="8">
        <f t="shared" si="12"/>
        <v>35.317120000000045</v>
      </c>
      <c r="L78" s="8">
        <f t="shared" si="13"/>
        <v>35.317120000000045</v>
      </c>
      <c r="M78" s="8">
        <f t="shared" si="14"/>
        <v>96.27628007959584</v>
      </c>
      <c r="N78" s="8">
        <f t="shared" si="15"/>
        <v>35.317120000000045</v>
      </c>
      <c r="O78" s="8">
        <f t="shared" si="16"/>
        <v>35.317120000000045</v>
      </c>
      <c r="P78" s="8">
        <f t="shared" si="17"/>
        <v>96.27628007959584</v>
      </c>
    </row>
    <row r="79" spans="1:16" ht="26.25">
      <c r="A79" s="7" t="s">
        <v>156</v>
      </c>
      <c r="B79" s="8" t="s">
        <v>157</v>
      </c>
      <c r="C79" s="8">
        <v>656.3</v>
      </c>
      <c r="D79" s="8">
        <v>656.3</v>
      </c>
      <c r="E79" s="8">
        <v>656.3</v>
      </c>
      <c r="F79" s="8">
        <v>596.3</v>
      </c>
      <c r="G79" s="8">
        <v>0</v>
      </c>
      <c r="H79" s="8">
        <v>596.3</v>
      </c>
      <c r="I79" s="8">
        <v>0</v>
      </c>
      <c r="J79" s="8">
        <v>60</v>
      </c>
      <c r="K79" s="8">
        <f t="shared" si="12"/>
        <v>60</v>
      </c>
      <c r="L79" s="8">
        <f t="shared" si="13"/>
        <v>60</v>
      </c>
      <c r="M79" s="8">
        <f t="shared" si="14"/>
        <v>90.85783940271217</v>
      </c>
      <c r="N79" s="8">
        <f t="shared" si="15"/>
        <v>60</v>
      </c>
      <c r="O79" s="8">
        <f t="shared" si="16"/>
        <v>60</v>
      </c>
      <c r="P79" s="8">
        <f t="shared" si="17"/>
        <v>90.85783940271217</v>
      </c>
    </row>
    <row r="80" spans="1:16" ht="26.25">
      <c r="A80" s="5" t="s">
        <v>158</v>
      </c>
      <c r="B80" s="6" t="s">
        <v>159</v>
      </c>
      <c r="C80" s="6">
        <v>10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f t="shared" si="12"/>
        <v>0</v>
      </c>
      <c r="L80" s="6">
        <f t="shared" si="13"/>
        <v>0</v>
      </c>
      <c r="M80" s="6">
        <f t="shared" si="14"/>
        <v>0</v>
      </c>
      <c r="N80" s="6">
        <f t="shared" si="15"/>
        <v>0</v>
      </c>
      <c r="O80" s="6">
        <f t="shared" si="16"/>
        <v>0</v>
      </c>
      <c r="P80" s="6">
        <f t="shared" si="17"/>
        <v>0</v>
      </c>
    </row>
    <row r="81" spans="1:16" ht="26.25">
      <c r="A81" s="7" t="s">
        <v>160</v>
      </c>
      <c r="B81" s="8" t="s">
        <v>161</v>
      </c>
      <c r="C81" s="8">
        <v>5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f t="shared" si="12"/>
        <v>0</v>
      </c>
      <c r="L81" s="8">
        <f t="shared" si="13"/>
        <v>0</v>
      </c>
      <c r="M81" s="8">
        <f t="shared" si="14"/>
        <v>0</v>
      </c>
      <c r="N81" s="8">
        <f t="shared" si="15"/>
        <v>0</v>
      </c>
      <c r="O81" s="8">
        <f t="shared" si="16"/>
        <v>0</v>
      </c>
      <c r="P81" s="8">
        <f t="shared" si="17"/>
        <v>0</v>
      </c>
    </row>
    <row r="82" spans="1:16" ht="12.75">
      <c r="A82" s="7" t="s">
        <v>162</v>
      </c>
      <c r="B82" s="8" t="s">
        <v>163</v>
      </c>
      <c r="C82" s="8">
        <v>5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f t="shared" si="12"/>
        <v>0</v>
      </c>
      <c r="L82" s="8">
        <f t="shared" si="13"/>
        <v>0</v>
      </c>
      <c r="M82" s="8">
        <f t="shared" si="14"/>
        <v>0</v>
      </c>
      <c r="N82" s="8">
        <f t="shared" si="15"/>
        <v>0</v>
      </c>
      <c r="O82" s="8">
        <f t="shared" si="16"/>
        <v>0</v>
      </c>
      <c r="P82" s="8">
        <f t="shared" si="17"/>
        <v>0</v>
      </c>
    </row>
    <row r="83" spans="1:16" ht="12.75">
      <c r="A83" s="5" t="s">
        <v>164</v>
      </c>
      <c r="B83" s="6" t="s">
        <v>165</v>
      </c>
      <c r="C83" s="6">
        <v>135</v>
      </c>
      <c r="D83" s="6">
        <v>240.5</v>
      </c>
      <c r="E83" s="6">
        <v>240.5</v>
      </c>
      <c r="F83" s="6">
        <v>112.33966000000001</v>
      </c>
      <c r="G83" s="6">
        <v>0</v>
      </c>
      <c r="H83" s="6">
        <v>112.33966000000001</v>
      </c>
      <c r="I83" s="6">
        <v>0</v>
      </c>
      <c r="J83" s="6">
        <v>33.581520000000005</v>
      </c>
      <c r="K83" s="6">
        <f t="shared" si="12"/>
        <v>128.16034</v>
      </c>
      <c r="L83" s="6">
        <f t="shared" si="13"/>
        <v>128.16034</v>
      </c>
      <c r="M83" s="6">
        <f t="shared" si="14"/>
        <v>46.710877338877346</v>
      </c>
      <c r="N83" s="6">
        <f t="shared" si="15"/>
        <v>128.16034</v>
      </c>
      <c r="O83" s="6">
        <f t="shared" si="16"/>
        <v>128.16034</v>
      </c>
      <c r="P83" s="6">
        <f t="shared" si="17"/>
        <v>46.710877338877346</v>
      </c>
    </row>
    <row r="84" spans="1:16" ht="12.75">
      <c r="A84" s="7" t="s">
        <v>166</v>
      </c>
      <c r="B84" s="8" t="s">
        <v>167</v>
      </c>
      <c r="C84" s="8">
        <v>5</v>
      </c>
      <c r="D84" s="8">
        <v>5</v>
      </c>
      <c r="E84" s="8">
        <v>5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f t="shared" si="12"/>
        <v>5</v>
      </c>
      <c r="L84" s="8">
        <f t="shared" si="13"/>
        <v>5</v>
      </c>
      <c r="M84" s="8">
        <f t="shared" si="14"/>
        <v>0</v>
      </c>
      <c r="N84" s="8">
        <f t="shared" si="15"/>
        <v>5</v>
      </c>
      <c r="O84" s="8">
        <f t="shared" si="16"/>
        <v>5</v>
      </c>
      <c r="P84" s="8">
        <f t="shared" si="17"/>
        <v>0</v>
      </c>
    </row>
    <row r="85" spans="1:16" ht="26.25">
      <c r="A85" s="7" t="s">
        <v>168</v>
      </c>
      <c r="B85" s="8" t="s">
        <v>169</v>
      </c>
      <c r="C85" s="8">
        <v>0</v>
      </c>
      <c r="D85" s="8">
        <v>90.5</v>
      </c>
      <c r="E85" s="8">
        <v>90.5</v>
      </c>
      <c r="F85" s="8">
        <v>70.86839</v>
      </c>
      <c r="G85" s="8">
        <v>0</v>
      </c>
      <c r="H85" s="8">
        <v>70.86839</v>
      </c>
      <c r="I85" s="8">
        <v>0</v>
      </c>
      <c r="J85" s="8">
        <v>0</v>
      </c>
      <c r="K85" s="8">
        <f t="shared" si="12"/>
        <v>19.631609999999995</v>
      </c>
      <c r="L85" s="8">
        <f t="shared" si="13"/>
        <v>19.631609999999995</v>
      </c>
      <c r="M85" s="8">
        <f t="shared" si="14"/>
        <v>78.30761325966851</v>
      </c>
      <c r="N85" s="8">
        <f t="shared" si="15"/>
        <v>19.631609999999995</v>
      </c>
      <c r="O85" s="8">
        <f t="shared" si="16"/>
        <v>19.631609999999995</v>
      </c>
      <c r="P85" s="8">
        <f t="shared" si="17"/>
        <v>78.30761325966851</v>
      </c>
    </row>
    <row r="86" spans="1:16" ht="12.75">
      <c r="A86" s="7" t="s">
        <v>170</v>
      </c>
      <c r="B86" s="8" t="s">
        <v>171</v>
      </c>
      <c r="C86" s="8">
        <v>130</v>
      </c>
      <c r="D86" s="8">
        <v>145</v>
      </c>
      <c r="E86" s="8">
        <v>145</v>
      </c>
      <c r="F86" s="8">
        <v>41.471270000000004</v>
      </c>
      <c r="G86" s="8">
        <v>0</v>
      </c>
      <c r="H86" s="8">
        <v>41.471270000000004</v>
      </c>
      <c r="I86" s="8">
        <v>0</v>
      </c>
      <c r="J86" s="8">
        <v>33.581520000000005</v>
      </c>
      <c r="K86" s="8">
        <f t="shared" si="12"/>
        <v>103.52873</v>
      </c>
      <c r="L86" s="8">
        <f t="shared" si="13"/>
        <v>103.52873</v>
      </c>
      <c r="M86" s="8">
        <f t="shared" si="14"/>
        <v>28.60087586206897</v>
      </c>
      <c r="N86" s="8">
        <f t="shared" si="15"/>
        <v>103.52873</v>
      </c>
      <c r="O86" s="8">
        <f t="shared" si="16"/>
        <v>103.52873</v>
      </c>
      <c r="P86" s="8">
        <f t="shared" si="17"/>
        <v>28.60087586206897</v>
      </c>
    </row>
    <row r="87" spans="1:16" ht="12.75">
      <c r="A87" s="5" t="s">
        <v>172</v>
      </c>
      <c r="B87" s="6" t="s">
        <v>173</v>
      </c>
      <c r="C87" s="6">
        <v>192131.2</v>
      </c>
      <c r="D87" s="6">
        <v>233649.6120000001</v>
      </c>
      <c r="E87" s="6">
        <v>233649.6120000001</v>
      </c>
      <c r="F87" s="6">
        <v>210951.43830000004</v>
      </c>
      <c r="G87" s="6">
        <v>0</v>
      </c>
      <c r="H87" s="6">
        <v>210951.43830000004</v>
      </c>
      <c r="I87" s="6">
        <v>0</v>
      </c>
      <c r="J87" s="6">
        <v>15540.46927</v>
      </c>
      <c r="K87" s="6">
        <f t="shared" si="12"/>
        <v>22698.173700000072</v>
      </c>
      <c r="L87" s="6">
        <f t="shared" si="13"/>
        <v>22698.173700000072</v>
      </c>
      <c r="M87" s="6">
        <f t="shared" si="14"/>
        <v>90.28537924556876</v>
      </c>
      <c r="N87" s="6">
        <f t="shared" si="15"/>
        <v>22698.173700000072</v>
      </c>
      <c r="O87" s="6">
        <f t="shared" si="16"/>
        <v>22698.173700000072</v>
      </c>
      <c r="P87" s="6">
        <f t="shared" si="17"/>
        <v>90.28537924556876</v>
      </c>
    </row>
    <row r="88" spans="1:16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</sheetData>
  <sheetProtection/>
  <mergeCells count="2">
    <mergeCell ref="A2:L2"/>
    <mergeCell ref="A3:L3"/>
  </mergeCells>
  <printOptions horizontalCentered="1"/>
  <pageMargins left="0.31496062992125984" right="0.31496062992125984" top="0.3937007874015748" bottom="0.3937007874015748" header="0" footer="0"/>
  <pageSetup horizontalDpi="600" verticalDpi="600" orientation="portrait" paperSize="9" scale="60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47"/>
  <sheetViews>
    <sheetView tabSelected="1" zoomScalePageLayoutView="0" workbookViewId="0" topLeftCell="A1">
      <selection activeCell="B47" sqref="B47"/>
    </sheetView>
  </sheetViews>
  <sheetFormatPr defaultColWidth="9.00390625" defaultRowHeight="12.75"/>
  <cols>
    <col min="1" max="1" width="9.875" style="0" customWidth="1"/>
    <col min="2" max="2" width="39.875" style="0" customWidth="1"/>
    <col min="3" max="3" width="11.375" style="0" customWidth="1"/>
    <col min="4" max="4" width="13.50390625" style="0" customWidth="1"/>
    <col min="5" max="5" width="0.12890625" style="0" hidden="1" customWidth="1"/>
    <col min="6" max="7" width="9.125" style="0" hidden="1" customWidth="1"/>
    <col min="8" max="8" width="11.50390625" style="0" customWidth="1"/>
    <col min="9" max="12" width="9.125" style="0" hidden="1" customWidth="1"/>
    <col min="13" max="13" width="11.50390625" style="0" customWidth="1"/>
    <col min="14" max="16" width="9.125" style="0" hidden="1" customWidth="1"/>
  </cols>
  <sheetData>
    <row r="2" spans="1:16" ht="17.2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"/>
      <c r="N2" s="1"/>
      <c r="O2" s="1"/>
      <c r="P2" s="1"/>
    </row>
    <row r="3" spans="1:16" ht="12.75">
      <c r="A3" s="15" t="s">
        <v>193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3" t="s">
        <v>1</v>
      </c>
      <c r="M4" s="1" t="s">
        <v>175</v>
      </c>
      <c r="N4" s="1"/>
      <c r="O4" s="1"/>
      <c r="P4" s="1"/>
    </row>
    <row r="5" spans="1:16" ht="170.25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197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198</v>
      </c>
      <c r="N5" s="4" t="s">
        <v>14</v>
      </c>
      <c r="O5" s="4" t="s">
        <v>15</v>
      </c>
      <c r="P5" s="4" t="s">
        <v>16</v>
      </c>
    </row>
    <row r="6" spans="1:16" ht="12.75">
      <c r="A6" s="5" t="s">
        <v>17</v>
      </c>
      <c r="B6" s="6" t="s">
        <v>18</v>
      </c>
      <c r="C6" s="6">
        <v>9.9</v>
      </c>
      <c r="D6" s="6">
        <v>34</v>
      </c>
      <c r="E6" s="6">
        <v>34</v>
      </c>
      <c r="F6" s="6">
        <v>0</v>
      </c>
      <c r="G6" s="6">
        <v>0</v>
      </c>
      <c r="H6" s="6">
        <v>5.29689</v>
      </c>
      <c r="I6" s="6">
        <v>0</v>
      </c>
      <c r="J6" s="6">
        <v>0</v>
      </c>
      <c r="K6" s="6">
        <v>34</v>
      </c>
      <c r="L6" s="6">
        <v>34</v>
      </c>
      <c r="M6" s="6">
        <v>0</v>
      </c>
      <c r="N6" s="6">
        <v>28.70311</v>
      </c>
      <c r="O6" s="6">
        <v>28.70311</v>
      </c>
      <c r="P6" s="6">
        <v>15.579088235294119</v>
      </c>
    </row>
    <row r="7" spans="1:16" ht="12.75">
      <c r="A7" s="7" t="s">
        <v>19</v>
      </c>
      <c r="B7" s="8" t="s">
        <v>20</v>
      </c>
      <c r="C7" s="8">
        <v>9.9</v>
      </c>
      <c r="D7" s="8">
        <v>34</v>
      </c>
      <c r="E7" s="8">
        <v>34</v>
      </c>
      <c r="F7" s="8">
        <v>0</v>
      </c>
      <c r="G7" s="8">
        <v>0</v>
      </c>
      <c r="H7" s="8">
        <v>5.29689</v>
      </c>
      <c r="I7" s="8">
        <v>0</v>
      </c>
      <c r="J7" s="8">
        <v>0</v>
      </c>
      <c r="K7" s="8">
        <v>34</v>
      </c>
      <c r="L7" s="8">
        <v>34</v>
      </c>
      <c r="M7" s="8">
        <v>0</v>
      </c>
      <c r="N7" s="8">
        <v>28.70311</v>
      </c>
      <c r="O7" s="8">
        <v>28.70311</v>
      </c>
      <c r="P7" s="8">
        <v>15.579088235294119</v>
      </c>
    </row>
    <row r="8" spans="1:16" ht="12.75">
      <c r="A8" s="5" t="s">
        <v>21</v>
      </c>
      <c r="B8" s="6" t="s">
        <v>22</v>
      </c>
      <c r="C8" s="6">
        <v>3109.9</v>
      </c>
      <c r="D8" s="6">
        <v>3009.9</v>
      </c>
      <c r="E8" s="6">
        <v>3009.9</v>
      </c>
      <c r="F8" s="6">
        <v>5.60504</v>
      </c>
      <c r="G8" s="6">
        <v>0</v>
      </c>
      <c r="H8" s="6">
        <v>3971.744190000001</v>
      </c>
      <c r="I8" s="6">
        <v>0</v>
      </c>
      <c r="J8" s="6">
        <v>117.621</v>
      </c>
      <c r="K8" s="6">
        <v>3004.29496</v>
      </c>
      <c r="L8" s="6">
        <v>3004.29496</v>
      </c>
      <c r="M8" s="6">
        <v>0.18622014020399347</v>
      </c>
      <c r="N8" s="6">
        <v>-961.8441900000007</v>
      </c>
      <c r="O8" s="6">
        <v>-961.8441900000007</v>
      </c>
      <c r="P8" s="6">
        <v>131.9560181401376</v>
      </c>
    </row>
    <row r="9" spans="1:16" ht="12.75">
      <c r="A9" s="7" t="s">
        <v>23</v>
      </c>
      <c r="B9" s="8" t="s">
        <v>24</v>
      </c>
      <c r="C9" s="8">
        <v>2451.3</v>
      </c>
      <c r="D9" s="8">
        <v>2401.3</v>
      </c>
      <c r="E9" s="8">
        <v>2401.3</v>
      </c>
      <c r="F9" s="8">
        <v>0</v>
      </c>
      <c r="G9" s="8">
        <v>0</v>
      </c>
      <c r="H9" s="8">
        <v>2339.93514</v>
      </c>
      <c r="I9" s="8">
        <v>0</v>
      </c>
      <c r="J9" s="8">
        <v>99.855</v>
      </c>
      <c r="K9" s="8">
        <v>2401.3</v>
      </c>
      <c r="L9" s="8">
        <v>2401.3</v>
      </c>
      <c r="M9" s="8">
        <v>0</v>
      </c>
      <c r="N9" s="8">
        <v>61.364860000000135</v>
      </c>
      <c r="O9" s="8">
        <v>61.364860000000135</v>
      </c>
      <c r="P9" s="8">
        <v>97.44451505434556</v>
      </c>
    </row>
    <row r="10" spans="1:16" ht="52.5">
      <c r="A10" s="7" t="s">
        <v>25</v>
      </c>
      <c r="B10" s="8" t="s">
        <v>26</v>
      </c>
      <c r="C10" s="8">
        <v>599.14</v>
      </c>
      <c r="D10" s="8">
        <v>549.14</v>
      </c>
      <c r="E10" s="8">
        <v>549.14</v>
      </c>
      <c r="F10" s="8">
        <v>5.60504</v>
      </c>
      <c r="G10" s="8">
        <v>0</v>
      </c>
      <c r="H10" s="8">
        <v>1370.42784</v>
      </c>
      <c r="I10" s="8">
        <v>0</v>
      </c>
      <c r="J10" s="8">
        <v>17.06</v>
      </c>
      <c r="K10" s="8">
        <v>543.53496</v>
      </c>
      <c r="L10" s="8">
        <v>543.53496</v>
      </c>
      <c r="M10" s="8">
        <v>1.0206941763484723</v>
      </c>
      <c r="N10" s="8">
        <v>-821.2878400000001</v>
      </c>
      <c r="O10" s="8">
        <v>-821.2878400000001</v>
      </c>
      <c r="P10" s="8">
        <v>249.5589175802164</v>
      </c>
    </row>
    <row r="11" spans="1:16" ht="26.25">
      <c r="A11" s="7" t="s">
        <v>29</v>
      </c>
      <c r="B11" s="8" t="s">
        <v>30</v>
      </c>
      <c r="C11" s="8">
        <v>20.5</v>
      </c>
      <c r="D11" s="8">
        <v>20.5</v>
      </c>
      <c r="E11" s="8">
        <v>20.5</v>
      </c>
      <c r="F11" s="8">
        <v>0</v>
      </c>
      <c r="G11" s="8">
        <v>0</v>
      </c>
      <c r="H11" s="8">
        <v>243.41012</v>
      </c>
      <c r="I11" s="8">
        <v>0</v>
      </c>
      <c r="J11" s="8">
        <v>0.29417000000000004</v>
      </c>
      <c r="K11" s="8">
        <v>20.5</v>
      </c>
      <c r="L11" s="8">
        <v>20.5</v>
      </c>
      <c r="M11" s="8">
        <v>0</v>
      </c>
      <c r="N11" s="8">
        <v>-222.91012</v>
      </c>
      <c r="O11" s="8">
        <v>-222.91012</v>
      </c>
      <c r="P11" s="8">
        <v>1187.3664390243903</v>
      </c>
    </row>
    <row r="12" spans="1:16" ht="26.25">
      <c r="A12" s="7" t="s">
        <v>31</v>
      </c>
      <c r="B12" s="8" t="s">
        <v>32</v>
      </c>
      <c r="C12" s="8">
        <v>0.2</v>
      </c>
      <c r="D12" s="8">
        <v>0.2</v>
      </c>
      <c r="E12" s="8">
        <v>0.2</v>
      </c>
      <c r="F12" s="8">
        <v>0</v>
      </c>
      <c r="G12" s="8">
        <v>0</v>
      </c>
      <c r="H12" s="8">
        <v>8.045</v>
      </c>
      <c r="I12" s="8">
        <v>0</v>
      </c>
      <c r="J12" s="8">
        <v>0</v>
      </c>
      <c r="K12" s="8">
        <v>0.2</v>
      </c>
      <c r="L12" s="8">
        <v>0.2</v>
      </c>
      <c r="M12" s="8">
        <v>0</v>
      </c>
      <c r="N12" s="8">
        <v>-7.845</v>
      </c>
      <c r="O12" s="8">
        <v>-7.845</v>
      </c>
      <c r="P12" s="8">
        <v>4022.5</v>
      </c>
    </row>
    <row r="13" spans="1:16" ht="26.25">
      <c r="A13" s="7" t="s">
        <v>33</v>
      </c>
      <c r="B13" s="8" t="s">
        <v>34</v>
      </c>
      <c r="C13" s="8">
        <v>38.76</v>
      </c>
      <c r="D13" s="8">
        <v>38.76</v>
      </c>
      <c r="E13" s="8">
        <v>38.76</v>
      </c>
      <c r="F13" s="8">
        <v>0</v>
      </c>
      <c r="G13" s="8">
        <v>0</v>
      </c>
      <c r="H13" s="8">
        <v>9.92609</v>
      </c>
      <c r="I13" s="8">
        <v>0</v>
      </c>
      <c r="J13" s="8">
        <v>0.41183</v>
      </c>
      <c r="K13" s="8">
        <v>38.76</v>
      </c>
      <c r="L13" s="8">
        <v>38.76</v>
      </c>
      <c r="M13" s="8">
        <v>0</v>
      </c>
      <c r="N13" s="8">
        <v>28.833909999999996</v>
      </c>
      <c r="O13" s="8">
        <v>28.833909999999996</v>
      </c>
      <c r="P13" s="8">
        <v>25.609107327141384</v>
      </c>
    </row>
    <row r="14" spans="1:16" ht="12.75">
      <c r="A14" s="5" t="s">
        <v>41</v>
      </c>
      <c r="B14" s="6" t="s">
        <v>42</v>
      </c>
      <c r="C14" s="6">
        <v>1441.7</v>
      </c>
      <c r="D14" s="6">
        <v>1521.7</v>
      </c>
      <c r="E14" s="6">
        <v>1521.7</v>
      </c>
      <c r="F14" s="6">
        <v>135.93702</v>
      </c>
      <c r="G14" s="6">
        <v>0</v>
      </c>
      <c r="H14" s="6">
        <v>9683.590330000003</v>
      </c>
      <c r="I14" s="6">
        <v>0</v>
      </c>
      <c r="J14" s="6">
        <v>36.49546</v>
      </c>
      <c r="K14" s="6">
        <v>1385.76298</v>
      </c>
      <c r="L14" s="6">
        <v>1385.76298</v>
      </c>
      <c r="M14" s="6">
        <v>8.933233883156994</v>
      </c>
      <c r="N14" s="6">
        <v>-8161.890330000003</v>
      </c>
      <c r="O14" s="6">
        <v>-8161.890330000003</v>
      </c>
      <c r="P14" s="6">
        <v>636.3665853979104</v>
      </c>
    </row>
    <row r="15" spans="1:16" ht="12.75">
      <c r="A15" s="7" t="s">
        <v>43</v>
      </c>
      <c r="B15" s="8" t="s">
        <v>44</v>
      </c>
      <c r="C15" s="8">
        <v>1011.124</v>
      </c>
      <c r="D15" s="8">
        <v>1091.124</v>
      </c>
      <c r="E15" s="8">
        <v>1091.124</v>
      </c>
      <c r="F15" s="8">
        <v>135.93702</v>
      </c>
      <c r="G15" s="8">
        <v>0</v>
      </c>
      <c r="H15" s="8">
        <v>9191.624370000001</v>
      </c>
      <c r="I15" s="8">
        <v>0</v>
      </c>
      <c r="J15" s="8">
        <v>36.49546</v>
      </c>
      <c r="K15" s="8">
        <v>955.1869800000001</v>
      </c>
      <c r="L15" s="8">
        <v>955.1869800000001</v>
      </c>
      <c r="M15" s="8">
        <v>12.458439187480066</v>
      </c>
      <c r="N15" s="8">
        <v>-8100.500370000002</v>
      </c>
      <c r="O15" s="8">
        <v>-8100.500370000002</v>
      </c>
      <c r="P15" s="8">
        <v>842.3996145259385</v>
      </c>
    </row>
    <row r="16" spans="1:16" ht="26.25">
      <c r="A16" s="7" t="s">
        <v>45</v>
      </c>
      <c r="B16" s="8" t="s">
        <v>46</v>
      </c>
      <c r="C16" s="8">
        <v>430.576</v>
      </c>
      <c r="D16" s="8">
        <v>430.576</v>
      </c>
      <c r="E16" s="8">
        <v>430.576</v>
      </c>
      <c r="F16" s="8">
        <v>0</v>
      </c>
      <c r="G16" s="8">
        <v>0</v>
      </c>
      <c r="H16" s="8">
        <v>475.382</v>
      </c>
      <c r="I16" s="8">
        <v>0</v>
      </c>
      <c r="J16" s="8">
        <v>0</v>
      </c>
      <c r="K16" s="8">
        <v>430.576</v>
      </c>
      <c r="L16" s="8">
        <v>430.576</v>
      </c>
      <c r="M16" s="8">
        <v>0</v>
      </c>
      <c r="N16" s="8">
        <v>-44.80599999999998</v>
      </c>
      <c r="O16" s="8">
        <v>-44.80599999999998</v>
      </c>
      <c r="P16" s="8">
        <v>110.40606071866523</v>
      </c>
    </row>
    <row r="17" spans="1:16" ht="26.25">
      <c r="A17" s="7" t="s">
        <v>47</v>
      </c>
      <c r="B17" s="8" t="s">
        <v>48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16.58396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-16.58396</v>
      </c>
      <c r="O17" s="8">
        <v>-16.58396</v>
      </c>
      <c r="P17" s="8">
        <v>0</v>
      </c>
    </row>
    <row r="18" spans="1:16" ht="26.25">
      <c r="A18" s="5" t="s">
        <v>55</v>
      </c>
      <c r="B18" s="6" t="s">
        <v>56</v>
      </c>
      <c r="C18" s="6">
        <v>111</v>
      </c>
      <c r="D18" s="6">
        <v>111</v>
      </c>
      <c r="E18" s="6">
        <v>111</v>
      </c>
      <c r="F18" s="6">
        <v>1.39106</v>
      </c>
      <c r="G18" s="6">
        <v>0</v>
      </c>
      <c r="H18" s="6">
        <v>156.57583</v>
      </c>
      <c r="I18" s="6">
        <v>0</v>
      </c>
      <c r="J18" s="6">
        <v>0</v>
      </c>
      <c r="K18" s="6">
        <v>109.60894</v>
      </c>
      <c r="L18" s="6">
        <v>109.60894</v>
      </c>
      <c r="M18" s="6">
        <v>1.2532072072072071</v>
      </c>
      <c r="N18" s="6">
        <v>-45.575829999999996</v>
      </c>
      <c r="O18" s="6">
        <v>-45.575829999999996</v>
      </c>
      <c r="P18" s="6">
        <v>141.0593063063063</v>
      </c>
    </row>
    <row r="19" spans="1:16" ht="92.25">
      <c r="A19" s="7" t="s">
        <v>59</v>
      </c>
      <c r="B19" s="8" t="s">
        <v>194</v>
      </c>
      <c r="C19" s="8">
        <v>21</v>
      </c>
      <c r="D19" s="8">
        <v>21</v>
      </c>
      <c r="E19" s="8">
        <v>21</v>
      </c>
      <c r="F19" s="8">
        <v>1.39106</v>
      </c>
      <c r="G19" s="8">
        <v>0</v>
      </c>
      <c r="H19" s="8">
        <v>1.39106</v>
      </c>
      <c r="I19" s="8">
        <v>0</v>
      </c>
      <c r="J19" s="8">
        <v>0</v>
      </c>
      <c r="K19" s="8">
        <v>19.60894</v>
      </c>
      <c r="L19" s="8">
        <v>19.60894</v>
      </c>
      <c r="M19" s="8">
        <v>6.624095238095237</v>
      </c>
      <c r="N19" s="8">
        <v>19.60894</v>
      </c>
      <c r="O19" s="8">
        <v>19.60894</v>
      </c>
      <c r="P19" s="8">
        <v>6.624095238095237</v>
      </c>
    </row>
    <row r="20" spans="1:16" ht="26.25">
      <c r="A20" s="7" t="s">
        <v>104</v>
      </c>
      <c r="B20" s="8" t="s">
        <v>105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1.548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-1.548</v>
      </c>
      <c r="O20" s="8">
        <v>-1.548</v>
      </c>
      <c r="P20" s="8">
        <v>0</v>
      </c>
    </row>
    <row r="21" spans="1:16" ht="39">
      <c r="A21" s="7" t="s">
        <v>112</v>
      </c>
      <c r="B21" s="8" t="s">
        <v>113</v>
      </c>
      <c r="C21" s="8">
        <v>90</v>
      </c>
      <c r="D21" s="8">
        <v>90</v>
      </c>
      <c r="E21" s="8">
        <v>90</v>
      </c>
      <c r="F21" s="8">
        <v>0</v>
      </c>
      <c r="G21" s="8">
        <v>0</v>
      </c>
      <c r="H21" s="8">
        <v>125.08426</v>
      </c>
      <c r="I21" s="8">
        <v>0</v>
      </c>
      <c r="J21" s="8">
        <v>0</v>
      </c>
      <c r="K21" s="8">
        <v>90</v>
      </c>
      <c r="L21" s="8">
        <v>90</v>
      </c>
      <c r="M21" s="8">
        <v>0</v>
      </c>
      <c r="N21" s="8">
        <v>-35.08426</v>
      </c>
      <c r="O21" s="8">
        <v>-35.08426</v>
      </c>
      <c r="P21" s="8">
        <v>138.9825111111111</v>
      </c>
    </row>
    <row r="22" spans="1:16" ht="39">
      <c r="A22" s="7" t="s">
        <v>116</v>
      </c>
      <c r="B22" s="8" t="s">
        <v>117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28.552509999999998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-28.552509999999998</v>
      </c>
      <c r="O22" s="8">
        <v>-28.552509999999998</v>
      </c>
      <c r="P22" s="8">
        <v>0</v>
      </c>
    </row>
    <row r="23" spans="1:16" ht="12.75">
      <c r="A23" s="5" t="s">
        <v>124</v>
      </c>
      <c r="B23" s="6" t="s">
        <v>125</v>
      </c>
      <c r="C23" s="6">
        <v>1291.5038000000002</v>
      </c>
      <c r="D23" s="6">
        <v>16714.0478</v>
      </c>
      <c r="E23" s="6">
        <v>16714.0478</v>
      </c>
      <c r="F23" s="6">
        <v>16693.96035</v>
      </c>
      <c r="G23" s="6">
        <v>0</v>
      </c>
      <c r="H23" s="6">
        <v>16693.96035</v>
      </c>
      <c r="I23" s="6">
        <v>0</v>
      </c>
      <c r="J23" s="6">
        <v>0</v>
      </c>
      <c r="K23" s="6">
        <v>20.08744999999908</v>
      </c>
      <c r="L23" s="6">
        <v>20.08744999999908</v>
      </c>
      <c r="M23" s="6">
        <v>99.87981696450575</v>
      </c>
      <c r="N23" s="6">
        <v>20.08744999999908</v>
      </c>
      <c r="O23" s="6">
        <v>20.08744999999908</v>
      </c>
      <c r="P23" s="6">
        <v>99.87981696450575</v>
      </c>
    </row>
    <row r="24" spans="1:16" ht="12.75">
      <c r="A24" s="7" t="s">
        <v>176</v>
      </c>
      <c r="B24" s="8" t="s">
        <v>177</v>
      </c>
      <c r="C24" s="8">
        <v>20</v>
      </c>
      <c r="D24" s="8">
        <v>20</v>
      </c>
      <c r="E24" s="8">
        <v>20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20</v>
      </c>
      <c r="L24" s="8">
        <v>20</v>
      </c>
      <c r="M24" s="8">
        <v>0</v>
      </c>
      <c r="N24" s="8">
        <v>20</v>
      </c>
      <c r="O24" s="8">
        <v>20</v>
      </c>
      <c r="P24" s="8">
        <v>0</v>
      </c>
    </row>
    <row r="25" spans="1:16" ht="105">
      <c r="A25" s="7" t="s">
        <v>178</v>
      </c>
      <c r="B25" s="8" t="s">
        <v>195</v>
      </c>
      <c r="C25" s="8">
        <v>1271.5038000000002</v>
      </c>
      <c r="D25" s="8">
        <v>16694.0478</v>
      </c>
      <c r="E25" s="8">
        <v>16694.0478</v>
      </c>
      <c r="F25" s="8">
        <v>16693.96035</v>
      </c>
      <c r="G25" s="8">
        <v>0</v>
      </c>
      <c r="H25" s="8">
        <v>16693.96035</v>
      </c>
      <c r="I25" s="8">
        <v>0</v>
      </c>
      <c r="J25" s="8">
        <v>0</v>
      </c>
      <c r="K25" s="8">
        <v>0.08744999999908032</v>
      </c>
      <c r="L25" s="8">
        <v>0.08744999999908032</v>
      </c>
      <c r="M25" s="8">
        <v>99.999476160599</v>
      </c>
      <c r="N25" s="8">
        <v>0.08744999999908032</v>
      </c>
      <c r="O25" s="8">
        <v>0.08744999999908032</v>
      </c>
      <c r="P25" s="8">
        <v>99.999476160599</v>
      </c>
    </row>
    <row r="26" spans="1:16" ht="12.75">
      <c r="A26" s="5" t="s">
        <v>130</v>
      </c>
      <c r="B26" s="6" t="s">
        <v>131</v>
      </c>
      <c r="C26" s="6">
        <v>487</v>
      </c>
      <c r="D26" s="6">
        <v>461</v>
      </c>
      <c r="E26" s="6">
        <v>461</v>
      </c>
      <c r="F26" s="6">
        <v>14.68389</v>
      </c>
      <c r="G26" s="6">
        <v>0</v>
      </c>
      <c r="H26" s="6">
        <v>546.90691</v>
      </c>
      <c r="I26" s="6">
        <v>0</v>
      </c>
      <c r="J26" s="6">
        <v>3.7827300000000004</v>
      </c>
      <c r="K26" s="6">
        <v>446.31611</v>
      </c>
      <c r="L26" s="6">
        <v>446.31611</v>
      </c>
      <c r="M26" s="6">
        <v>3.185225596529284</v>
      </c>
      <c r="N26" s="6">
        <v>-85.90691000000004</v>
      </c>
      <c r="O26" s="6">
        <v>-85.90691000000004</v>
      </c>
      <c r="P26" s="6">
        <v>118.63490455531453</v>
      </c>
    </row>
    <row r="27" spans="1:16" ht="12.75">
      <c r="A27" s="7" t="s">
        <v>134</v>
      </c>
      <c r="B27" s="8" t="s">
        <v>135</v>
      </c>
      <c r="C27" s="8">
        <v>85</v>
      </c>
      <c r="D27" s="8">
        <v>59</v>
      </c>
      <c r="E27" s="8">
        <v>59</v>
      </c>
      <c r="F27" s="8">
        <v>14.68389</v>
      </c>
      <c r="G27" s="8">
        <v>0</v>
      </c>
      <c r="H27" s="8">
        <v>56.19755</v>
      </c>
      <c r="I27" s="8">
        <v>0</v>
      </c>
      <c r="J27" s="8">
        <v>0.34036</v>
      </c>
      <c r="K27" s="8">
        <v>44.31611</v>
      </c>
      <c r="L27" s="8">
        <v>44.31611</v>
      </c>
      <c r="M27" s="8">
        <v>24.887949152542372</v>
      </c>
      <c r="N27" s="8">
        <v>2.8024500000000003</v>
      </c>
      <c r="O27" s="8">
        <v>2.8024500000000003</v>
      </c>
      <c r="P27" s="8">
        <v>95.2500847457627</v>
      </c>
    </row>
    <row r="28" spans="1:16" ht="12.75">
      <c r="A28" s="7" t="s">
        <v>136</v>
      </c>
      <c r="B28" s="8" t="s">
        <v>137</v>
      </c>
      <c r="C28" s="8">
        <v>8</v>
      </c>
      <c r="D28" s="8">
        <v>8</v>
      </c>
      <c r="E28" s="8">
        <v>8</v>
      </c>
      <c r="F28" s="8">
        <v>0</v>
      </c>
      <c r="G28" s="8">
        <v>0</v>
      </c>
      <c r="H28" s="8">
        <v>20.61336</v>
      </c>
      <c r="I28" s="8">
        <v>0</v>
      </c>
      <c r="J28" s="8">
        <v>0.6502199999999999</v>
      </c>
      <c r="K28" s="8">
        <v>8</v>
      </c>
      <c r="L28" s="8">
        <v>8</v>
      </c>
      <c r="M28" s="8">
        <v>0</v>
      </c>
      <c r="N28" s="8">
        <v>-12.61336</v>
      </c>
      <c r="O28" s="8">
        <v>-12.61336</v>
      </c>
      <c r="P28" s="8">
        <v>257.66700000000003</v>
      </c>
    </row>
    <row r="29" spans="1:16" ht="26.25">
      <c r="A29" s="7" t="s">
        <v>138</v>
      </c>
      <c r="B29" s="8" t="s">
        <v>139</v>
      </c>
      <c r="C29" s="8">
        <v>108</v>
      </c>
      <c r="D29" s="8">
        <v>108</v>
      </c>
      <c r="E29" s="8">
        <v>108</v>
      </c>
      <c r="F29" s="8">
        <v>0</v>
      </c>
      <c r="G29" s="8">
        <v>0</v>
      </c>
      <c r="H29" s="8">
        <v>174.77581</v>
      </c>
      <c r="I29" s="8">
        <v>0</v>
      </c>
      <c r="J29" s="8">
        <v>1.55</v>
      </c>
      <c r="K29" s="8">
        <v>108</v>
      </c>
      <c r="L29" s="8">
        <v>108</v>
      </c>
      <c r="M29" s="8">
        <v>0</v>
      </c>
      <c r="N29" s="8">
        <v>-66.77581</v>
      </c>
      <c r="O29" s="8">
        <v>-66.77581</v>
      </c>
      <c r="P29" s="8">
        <v>161.8294537037037</v>
      </c>
    </row>
    <row r="30" spans="1:16" ht="12.75">
      <c r="A30" s="7" t="s">
        <v>140</v>
      </c>
      <c r="B30" s="8" t="s">
        <v>141</v>
      </c>
      <c r="C30" s="8">
        <v>286</v>
      </c>
      <c r="D30" s="8">
        <v>286</v>
      </c>
      <c r="E30" s="8">
        <v>286</v>
      </c>
      <c r="F30" s="8">
        <v>0</v>
      </c>
      <c r="G30" s="8">
        <v>0</v>
      </c>
      <c r="H30" s="8">
        <v>295.32019</v>
      </c>
      <c r="I30" s="8">
        <v>0</v>
      </c>
      <c r="J30" s="8">
        <v>1.24215</v>
      </c>
      <c r="K30" s="8">
        <v>286</v>
      </c>
      <c r="L30" s="8">
        <v>286</v>
      </c>
      <c r="M30" s="8">
        <v>0</v>
      </c>
      <c r="N30" s="8">
        <v>-9.320190000000025</v>
      </c>
      <c r="O30" s="8">
        <v>-9.320190000000025</v>
      </c>
      <c r="P30" s="8">
        <v>103.25880769230771</v>
      </c>
    </row>
    <row r="31" spans="1:16" ht="12.75">
      <c r="A31" s="5" t="s">
        <v>142</v>
      </c>
      <c r="B31" s="6" t="s">
        <v>143</v>
      </c>
      <c r="C31" s="6">
        <v>0.5</v>
      </c>
      <c r="D31" s="6">
        <v>0.5</v>
      </c>
      <c r="E31" s="6">
        <v>0.5</v>
      </c>
      <c r="F31" s="6">
        <v>0</v>
      </c>
      <c r="G31" s="6">
        <v>0</v>
      </c>
      <c r="H31" s="6">
        <v>18.143500000000003</v>
      </c>
      <c r="I31" s="6">
        <v>0</v>
      </c>
      <c r="J31" s="6">
        <v>0</v>
      </c>
      <c r="K31" s="6">
        <v>0.5</v>
      </c>
      <c r="L31" s="6">
        <v>0.5</v>
      </c>
      <c r="M31" s="6">
        <v>0</v>
      </c>
      <c r="N31" s="6">
        <v>-17.643500000000003</v>
      </c>
      <c r="O31" s="6">
        <v>-17.643500000000003</v>
      </c>
      <c r="P31" s="6">
        <v>3628.7</v>
      </c>
    </row>
    <row r="32" spans="1:16" ht="26.25">
      <c r="A32" s="7" t="s">
        <v>144</v>
      </c>
      <c r="B32" s="8" t="s">
        <v>145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0.6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-0.6</v>
      </c>
      <c r="O32" s="8">
        <v>-0.6</v>
      </c>
      <c r="P32" s="8">
        <v>0</v>
      </c>
    </row>
    <row r="33" spans="1:16" ht="26.25">
      <c r="A33" s="7" t="s">
        <v>146</v>
      </c>
      <c r="B33" s="8" t="s">
        <v>147</v>
      </c>
      <c r="C33" s="8">
        <v>0.5</v>
      </c>
      <c r="D33" s="8">
        <v>0.5</v>
      </c>
      <c r="E33" s="8">
        <v>0.5</v>
      </c>
      <c r="F33" s="8">
        <v>0</v>
      </c>
      <c r="G33" s="8">
        <v>0</v>
      </c>
      <c r="H33" s="8">
        <v>17.5435</v>
      </c>
      <c r="I33" s="8">
        <v>0</v>
      </c>
      <c r="J33" s="8">
        <v>0</v>
      </c>
      <c r="K33" s="8">
        <v>0.5</v>
      </c>
      <c r="L33" s="8">
        <v>0.5</v>
      </c>
      <c r="M33" s="8">
        <v>0</v>
      </c>
      <c r="N33" s="8">
        <v>-17.0435</v>
      </c>
      <c r="O33" s="8">
        <v>-17.0435</v>
      </c>
      <c r="P33" s="8">
        <v>3508.7</v>
      </c>
    </row>
    <row r="34" spans="1:16" ht="12.75">
      <c r="A34" s="5" t="s">
        <v>148</v>
      </c>
      <c r="B34" s="6" t="s">
        <v>149</v>
      </c>
      <c r="C34" s="6">
        <v>7945.9</v>
      </c>
      <c r="D34" s="6">
        <v>11636.594000000001</v>
      </c>
      <c r="E34" s="6">
        <v>11636.594000000001</v>
      </c>
      <c r="F34" s="6">
        <v>3903.7041000000004</v>
      </c>
      <c r="G34" s="6">
        <v>0</v>
      </c>
      <c r="H34" s="6">
        <v>3903.7041000000004</v>
      </c>
      <c r="I34" s="6">
        <v>0</v>
      </c>
      <c r="J34" s="6">
        <v>118.43117</v>
      </c>
      <c r="K34" s="6">
        <v>7732.8899</v>
      </c>
      <c r="L34" s="6">
        <v>7732.8899</v>
      </c>
      <c r="M34" s="6">
        <v>33.546792987707576</v>
      </c>
      <c r="N34" s="6">
        <v>7732.8899</v>
      </c>
      <c r="O34" s="6">
        <v>7732.8899</v>
      </c>
      <c r="P34" s="6">
        <v>33.546792987707576</v>
      </c>
    </row>
    <row r="35" spans="1:16" ht="12.75">
      <c r="A35" s="7" t="s">
        <v>179</v>
      </c>
      <c r="B35" s="8" t="s">
        <v>180</v>
      </c>
      <c r="C35" s="8">
        <v>7829.2</v>
      </c>
      <c r="D35" s="8">
        <v>11474.094000000001</v>
      </c>
      <c r="E35" s="8">
        <v>11474.094000000001</v>
      </c>
      <c r="F35" s="8">
        <v>3903.7041000000004</v>
      </c>
      <c r="G35" s="8">
        <v>0</v>
      </c>
      <c r="H35" s="8">
        <v>3903.7041000000004</v>
      </c>
      <c r="I35" s="8">
        <v>0</v>
      </c>
      <c r="J35" s="8">
        <v>118.43117</v>
      </c>
      <c r="K35" s="8">
        <v>7570.3899</v>
      </c>
      <c r="L35" s="8">
        <v>7570.3899</v>
      </c>
      <c r="M35" s="8">
        <v>34.02189401620729</v>
      </c>
      <c r="N35" s="8">
        <v>7570.3899</v>
      </c>
      <c r="O35" s="8">
        <v>7570.3899</v>
      </c>
      <c r="P35" s="8">
        <v>34.02189401620729</v>
      </c>
    </row>
    <row r="36" spans="1:16" ht="26.25">
      <c r="A36" s="7" t="s">
        <v>181</v>
      </c>
      <c r="B36" s="8" t="s">
        <v>182</v>
      </c>
      <c r="C36" s="8">
        <v>116.7</v>
      </c>
      <c r="D36" s="8">
        <v>162.5</v>
      </c>
      <c r="E36" s="8">
        <v>162.5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162.5</v>
      </c>
      <c r="L36" s="8">
        <v>162.5</v>
      </c>
      <c r="M36" s="8">
        <v>0</v>
      </c>
      <c r="N36" s="8">
        <v>162.5</v>
      </c>
      <c r="O36" s="8">
        <v>162.5</v>
      </c>
      <c r="P36" s="8">
        <v>0</v>
      </c>
    </row>
    <row r="37" spans="1:16" ht="26.25">
      <c r="A37" s="5" t="s">
        <v>152</v>
      </c>
      <c r="B37" s="6" t="s">
        <v>153</v>
      </c>
      <c r="C37" s="6">
        <v>2312.2</v>
      </c>
      <c r="D37" s="6">
        <v>3919.5160800000003</v>
      </c>
      <c r="E37" s="6">
        <v>3919.5160800000003</v>
      </c>
      <c r="F37" s="6">
        <v>1472.82525</v>
      </c>
      <c r="G37" s="6">
        <v>0</v>
      </c>
      <c r="H37" s="6">
        <v>1472.82525</v>
      </c>
      <c r="I37" s="6">
        <v>0</v>
      </c>
      <c r="J37" s="6">
        <v>698.014</v>
      </c>
      <c r="K37" s="6">
        <v>2446.6908300000005</v>
      </c>
      <c r="L37" s="6">
        <v>2446.6908300000005</v>
      </c>
      <c r="M37" s="6">
        <v>37.576711510774054</v>
      </c>
      <c r="N37" s="6">
        <v>2446.6908300000005</v>
      </c>
      <c r="O37" s="6">
        <v>2446.6908300000005</v>
      </c>
      <c r="P37" s="6">
        <v>37.576711510774054</v>
      </c>
    </row>
    <row r="38" spans="1:16" ht="39">
      <c r="A38" s="7" t="s">
        <v>183</v>
      </c>
      <c r="B38" s="8" t="s">
        <v>184</v>
      </c>
      <c r="C38" s="8">
        <v>2312.2</v>
      </c>
      <c r="D38" s="8">
        <v>3919.5160800000003</v>
      </c>
      <c r="E38" s="8">
        <v>3919.5160800000003</v>
      </c>
      <c r="F38" s="8">
        <v>1472.82525</v>
      </c>
      <c r="G38" s="8">
        <v>0</v>
      </c>
      <c r="H38" s="8">
        <v>1472.82525</v>
      </c>
      <c r="I38" s="8">
        <v>0</v>
      </c>
      <c r="J38" s="8">
        <v>698.014</v>
      </c>
      <c r="K38" s="8">
        <v>2446.6908300000005</v>
      </c>
      <c r="L38" s="8">
        <v>2446.6908300000005</v>
      </c>
      <c r="M38" s="8">
        <v>37.576711510774054</v>
      </c>
      <c r="N38" s="8">
        <v>2446.6908300000005</v>
      </c>
      <c r="O38" s="8">
        <v>2446.6908300000005</v>
      </c>
      <c r="P38" s="8">
        <v>37.576711510774054</v>
      </c>
    </row>
    <row r="39" spans="1:16" ht="26.25">
      <c r="A39" s="5" t="s">
        <v>185</v>
      </c>
      <c r="B39" s="6" t="s">
        <v>186</v>
      </c>
      <c r="C39" s="6">
        <v>2468</v>
      </c>
      <c r="D39" s="6">
        <v>4546</v>
      </c>
      <c r="E39" s="6">
        <v>4546</v>
      </c>
      <c r="F39" s="6">
        <v>4341</v>
      </c>
      <c r="G39" s="6">
        <v>0</v>
      </c>
      <c r="H39" s="6">
        <v>4341</v>
      </c>
      <c r="I39" s="6">
        <v>0</v>
      </c>
      <c r="J39" s="6">
        <v>0</v>
      </c>
      <c r="K39" s="6">
        <v>205</v>
      </c>
      <c r="L39" s="6">
        <v>205</v>
      </c>
      <c r="M39" s="6">
        <v>95.4905411350638</v>
      </c>
      <c r="N39" s="6">
        <v>205</v>
      </c>
      <c r="O39" s="6">
        <v>205</v>
      </c>
      <c r="P39" s="6">
        <v>95.4905411350638</v>
      </c>
    </row>
    <row r="40" spans="1:16" ht="52.5">
      <c r="A40" s="7" t="s">
        <v>187</v>
      </c>
      <c r="B40" s="8" t="s">
        <v>188</v>
      </c>
      <c r="C40" s="8">
        <v>2468</v>
      </c>
      <c r="D40" s="8">
        <v>4546</v>
      </c>
      <c r="E40" s="8">
        <v>4546</v>
      </c>
      <c r="F40" s="8">
        <v>4341</v>
      </c>
      <c r="G40" s="8">
        <v>0</v>
      </c>
      <c r="H40" s="8">
        <v>4341</v>
      </c>
      <c r="I40" s="8">
        <v>0</v>
      </c>
      <c r="J40" s="8">
        <v>0</v>
      </c>
      <c r="K40" s="8">
        <v>205</v>
      </c>
      <c r="L40" s="8">
        <v>205</v>
      </c>
      <c r="M40" s="8">
        <v>95.4905411350638</v>
      </c>
      <c r="N40" s="8">
        <v>205</v>
      </c>
      <c r="O40" s="8">
        <v>205</v>
      </c>
      <c r="P40" s="8">
        <v>95.4905411350638</v>
      </c>
    </row>
    <row r="41" spans="1:16" ht="12.75">
      <c r="A41" s="5" t="s">
        <v>189</v>
      </c>
      <c r="B41" s="6" t="s">
        <v>190</v>
      </c>
      <c r="C41" s="6">
        <v>71</v>
      </c>
      <c r="D41" s="6">
        <v>89</v>
      </c>
      <c r="E41" s="6">
        <v>89</v>
      </c>
      <c r="F41" s="6">
        <v>71.75455000000001</v>
      </c>
      <c r="G41" s="6">
        <v>0</v>
      </c>
      <c r="H41" s="6">
        <v>71.75455000000001</v>
      </c>
      <c r="I41" s="6">
        <v>0</v>
      </c>
      <c r="J41" s="6">
        <v>0</v>
      </c>
      <c r="K41" s="6">
        <v>17.24544999999999</v>
      </c>
      <c r="L41" s="6">
        <v>17.24544999999999</v>
      </c>
      <c r="M41" s="6">
        <v>80.62308988764046</v>
      </c>
      <c r="N41" s="6">
        <v>17.24544999999999</v>
      </c>
      <c r="O41" s="6">
        <v>17.24544999999999</v>
      </c>
      <c r="P41" s="6">
        <v>80.62308988764046</v>
      </c>
    </row>
    <row r="42" spans="1:16" ht="26.25">
      <c r="A42" s="7" t="s">
        <v>191</v>
      </c>
      <c r="B42" s="8" t="s">
        <v>192</v>
      </c>
      <c r="C42" s="8">
        <v>71</v>
      </c>
      <c r="D42" s="8">
        <v>89</v>
      </c>
      <c r="E42" s="8">
        <v>89</v>
      </c>
      <c r="F42" s="8">
        <v>71.75455000000001</v>
      </c>
      <c r="G42" s="8">
        <v>0</v>
      </c>
      <c r="H42" s="8">
        <v>71.75455000000001</v>
      </c>
      <c r="I42" s="8">
        <v>0</v>
      </c>
      <c r="J42" s="8">
        <v>0</v>
      </c>
      <c r="K42" s="8">
        <v>17.24544999999999</v>
      </c>
      <c r="L42" s="8">
        <v>17.24544999999999</v>
      </c>
      <c r="M42" s="8">
        <v>80.62308988764046</v>
      </c>
      <c r="N42" s="8">
        <v>17.24544999999999</v>
      </c>
      <c r="O42" s="8">
        <v>17.24544999999999</v>
      </c>
      <c r="P42" s="8">
        <v>80.62308988764046</v>
      </c>
    </row>
    <row r="43" spans="1:16" ht="13.5" thickBot="1">
      <c r="A43" s="10" t="s">
        <v>172</v>
      </c>
      <c r="B43" s="11" t="s">
        <v>173</v>
      </c>
      <c r="C43" s="11">
        <v>19248.6038</v>
      </c>
      <c r="D43" s="11">
        <v>42043.257880000005</v>
      </c>
      <c r="E43" s="11">
        <v>42043.257880000005</v>
      </c>
      <c r="F43" s="11">
        <v>26640.861260000005</v>
      </c>
      <c r="G43" s="11">
        <v>0</v>
      </c>
      <c r="H43" s="11">
        <v>40865.5019</v>
      </c>
      <c r="I43" s="11">
        <v>0</v>
      </c>
      <c r="J43" s="11">
        <v>974.34436</v>
      </c>
      <c r="K43" s="11">
        <v>15402.39662</v>
      </c>
      <c r="L43" s="11">
        <v>15402.39662</v>
      </c>
      <c r="M43" s="11">
        <v>97.2</v>
      </c>
      <c r="N43" s="6">
        <v>1177.7559800000017</v>
      </c>
      <c r="O43" s="6">
        <v>1177.7559800000017</v>
      </c>
      <c r="P43" s="6">
        <v>97.19870428842228</v>
      </c>
    </row>
    <row r="44" spans="1:16" ht="13.5" thickBot="1">
      <c r="A44" s="16" t="s">
        <v>196</v>
      </c>
      <c r="B44" s="17"/>
      <c r="C44" s="12">
        <f>C43+'загальний фонд'!C87</f>
        <v>211379.80380000002</v>
      </c>
      <c r="D44" s="12">
        <f>D43+'загальний фонд'!D87</f>
        <v>275692.86988000013</v>
      </c>
      <c r="E44" s="12"/>
      <c r="F44" s="12"/>
      <c r="G44" s="12"/>
      <c r="H44" s="12">
        <f>H43+'загальний фонд'!H87</f>
        <v>251816.94020000004</v>
      </c>
      <c r="I44" s="12"/>
      <c r="J44" s="12"/>
      <c r="K44" s="12"/>
      <c r="L44" s="12"/>
      <c r="M44" s="13">
        <f>H44/D44*100</f>
        <v>91.33966370244087</v>
      </c>
      <c r="N44" s="9"/>
      <c r="O44" s="9"/>
      <c r="P44" s="9"/>
    </row>
    <row r="46" spans="1:13" ht="18">
      <c r="A46" s="18" t="s">
        <v>199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18">
      <c r="A47" s="18" t="s">
        <v>204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 t="s">
        <v>200</v>
      </c>
    </row>
  </sheetData>
  <sheetProtection/>
  <mergeCells count="3">
    <mergeCell ref="A2:L2"/>
    <mergeCell ref="A3:L3"/>
    <mergeCell ref="A44:B44"/>
  </mergeCells>
  <printOptions/>
  <pageMargins left="0.9448818897637796" right="0.7480314960629921" top="0.3937007874015748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Перепелиця</dc:creator>
  <cp:keywords/>
  <dc:description/>
  <cp:lastModifiedBy>Ленець</cp:lastModifiedBy>
  <cp:lastPrinted>2015-02-12T06:41:15Z</cp:lastPrinted>
  <dcterms:created xsi:type="dcterms:W3CDTF">2015-02-11T12:52:14Z</dcterms:created>
  <dcterms:modified xsi:type="dcterms:W3CDTF">2015-02-25T11:02:40Z</dcterms:modified>
  <cp:category/>
  <cp:version/>
  <cp:contentType/>
  <cp:contentStatus/>
</cp:coreProperties>
</file>